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Users\dragotto\Desktop\colaizzi\"/>
    </mc:Choice>
  </mc:AlternateContent>
  <xr:revisionPtr revIDLastSave="0" documentId="8_{A3B6C83F-0BA7-4C58-B11E-C6B7B2838222}" xr6:coauthVersionLast="43" xr6:coauthVersionMax="43" xr10:uidLastSave="{00000000-0000-0000-0000-000000000000}"/>
  <bookViews>
    <workbookView xWindow="-60" yWindow="-60" windowWidth="28920" windowHeight="15660" xr2:uid="{00000000-000D-0000-FFFF-FFFF00000000}"/>
  </bookViews>
  <sheets>
    <sheet name="Secondo semestre 20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K7" i="1"/>
  <c r="K6" i="1" l="1"/>
  <c r="K4" i="1" l="1"/>
</calcChain>
</file>

<file path=xl/sharedStrings.xml><?xml version="1.0" encoding="utf-8"?>
<sst xmlns="http://schemas.openxmlformats.org/spreadsheetml/2006/main" count="57" uniqueCount="49">
  <si>
    <t>Struttura proponente</t>
  </si>
  <si>
    <t>Oggetto del Bando</t>
  </si>
  <si>
    <t>Procedura di scelta del contraente</t>
  </si>
  <si>
    <t>Aggiudicatario</t>
  </si>
  <si>
    <t>Tempi di completamento dell'opera</t>
  </si>
  <si>
    <t>Secondo semestre 2015</t>
  </si>
  <si>
    <t>BANDI DI GARA E CONTRATTI &gt; € 40.000,00</t>
  </si>
  <si>
    <t>Economicamente più vantaggiosa</t>
  </si>
  <si>
    <t>Prezzo più basso</t>
  </si>
  <si>
    <t>Importo aggiudicazione (al netto di IVA)</t>
  </si>
  <si>
    <t>Delibera di avvio della procedura</t>
  </si>
  <si>
    <t xml:space="preserve">Operatori invitati </t>
  </si>
  <si>
    <t>Offerenti</t>
  </si>
  <si>
    <t>Servizio Finanziamenti</t>
  </si>
  <si>
    <t>Servizio di valutazione ed aggiornamento del valore delle unità immobiliari per l’Istituto per il Credito Sportivo</t>
  </si>
  <si>
    <t>Prelios Valuations &amp; e-services S.p.A. - Reag S.p.A. - Protos S.p.A. - Yard S.r.l. - Re Valuta S.p.A. - Crif Services S.p.A.</t>
  </si>
  <si>
    <t>Protos S.p.A.</t>
  </si>
  <si>
    <r>
      <t xml:space="preserve">Athlon Car Lease S.r.l. - Arval Service Lease Italia S.p.A. - Ald Automotive - LeasePlan Italia S.p.A - Leasys </t>
    </r>
    <r>
      <rPr>
        <sz val="11"/>
        <color rgb="FF222222"/>
        <rFont val="Arial"/>
        <family val="2"/>
      </rPr>
      <t xml:space="preserve">S.p.A.  - </t>
    </r>
    <r>
      <rPr>
        <sz val="11"/>
        <color theme="1"/>
        <rFont val="Arial"/>
        <family val="2"/>
      </rPr>
      <t>Leonori S.p.A</t>
    </r>
  </si>
  <si>
    <t>Athlon Car Lease S.r.l.</t>
  </si>
  <si>
    <t>U.O. Servizi Generali</t>
  </si>
  <si>
    <t>Security Line S.r.l.</t>
  </si>
  <si>
    <t>Servizi di vigilanza armata per l’Istituto per il Credito Sportivo  sede di via G. Vico 5</t>
  </si>
  <si>
    <t>Servizio di portierato e reception per l’Istituto per il Credito Sportivo sede di via romagnosi 18/A</t>
  </si>
  <si>
    <t>AXITEA S.P.A. - C.RC. GLOBAL SECURITY S.R.L. - ISTITUTO DI VIGILANZA METROPOLITANA S.R.L. - SECURITY LINE S.R.L. - IVU S.P.A. - NATIONAL SERVICES S.R.L. -  TRAVIS GROUP SECURITY S.R.L. -  GLOBALGEST S.R.L. - CODICE CENTRO S.r.l.</t>
  </si>
  <si>
    <t>Servizio Organizzazione e sistemi</t>
  </si>
  <si>
    <t>N/A</t>
  </si>
  <si>
    <t>Pegaso 2000 S.r.l.</t>
  </si>
  <si>
    <t>Accordo quadro Manutrenzione, assistenza e implementazioni su applcativi di proprietà dell'azienda in uso presso ICS</t>
  </si>
  <si>
    <t>da 01.12.2015 a 31.12.2019</t>
  </si>
  <si>
    <t>nel limite di euro 340.000,00</t>
  </si>
  <si>
    <t>36 mesi da 22.01.2016</t>
  </si>
  <si>
    <t>fornitura di n. 6 autovetture in locazione NLT per un periodo di 36 mesi</t>
  </si>
  <si>
    <t>ASSEGNAZIONE DIRETTA (fornitore esclusivo)</t>
  </si>
  <si>
    <t>Numero di ODA</t>
  </si>
  <si>
    <t>4501004223</t>
  </si>
  <si>
    <t>4501004098</t>
  </si>
  <si>
    <t xml:space="preserve">36 mesi da aprile 2016 </t>
  </si>
  <si>
    <t>4501004422 4501004424 4501004425 4501004426 4501004427 4501004428</t>
  </si>
  <si>
    <t>Codice Group S.r.l.</t>
  </si>
  <si>
    <t>36 mesi dal 01/06/2016</t>
  </si>
  <si>
    <t>Tipologia importo</t>
  </si>
  <si>
    <t>triennale</t>
  </si>
  <si>
    <t>annuale</t>
  </si>
  <si>
    <t>quadriennale</t>
  </si>
  <si>
    <t>Erogato                                     (comprensivo di iva)</t>
  </si>
  <si>
    <t>29/02/2016 - 28/02/2019    più estensione ulteriori 24 mesi (12+24)</t>
  </si>
  <si>
    <t>4501004288 4501005132 4501005867</t>
  </si>
  <si>
    <t>Aggiornati al 30/09/2019</t>
  </si>
  <si>
    <t>140.169,19                                                (prestazione completata)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</si>
</sst>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rgb="FF222222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5" borderId="1" xfId="2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horizontal="center" vertical="center" wrapText="1"/>
    </xf>
    <xf numFmtId="43" fontId="0" fillId="0" borderId="1" xfId="3" applyFont="1" applyBorder="1" applyAlignment="1">
      <alignment vertical="center"/>
    </xf>
    <xf numFmtId="43" fontId="0" fillId="0" borderId="0" xfId="3" applyFont="1"/>
    <xf numFmtId="0" fontId="0" fillId="0" borderId="0" xfId="0" applyAlignment="1">
      <alignment horizontal="center"/>
    </xf>
    <xf numFmtId="44" fontId="0" fillId="0" borderId="1" xfId="1" applyFont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44" fontId="0" fillId="0" borderId="0" xfId="1" applyFont="1" applyAlignment="1">
      <alignment vertical="center"/>
    </xf>
    <xf numFmtId="0" fontId="8" fillId="5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44" fontId="0" fillId="5" borderId="1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43" fontId="0" fillId="0" borderId="1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4">
    <cellStyle name="Collegamento ipertestuale" xfId="2" builtinId="8"/>
    <cellStyle name="Migliaia" xfId="3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zoomScale="75" zoomScaleNormal="75" workbookViewId="0">
      <selection activeCell="K9" sqref="K9"/>
    </sheetView>
  </sheetViews>
  <sheetFormatPr defaultRowHeight="15" x14ac:dyDescent="0.25"/>
  <cols>
    <col min="1" max="1" width="36.42578125" customWidth="1"/>
    <col min="2" max="2" width="20.140625" bestFit="1" customWidth="1"/>
    <col min="3" max="3" width="26.5703125" bestFit="1" customWidth="1"/>
    <col min="4" max="4" width="31.140625" bestFit="1" customWidth="1"/>
    <col min="5" max="5" width="34.5703125" customWidth="1"/>
    <col min="6" max="6" width="34.7109375" customWidth="1"/>
    <col min="7" max="7" width="20.140625" bestFit="1" customWidth="1"/>
    <col min="8" max="8" width="22.140625" bestFit="1" customWidth="1"/>
    <col min="9" max="9" width="15.28515625" style="13" customWidth="1"/>
    <col min="10" max="10" width="23.7109375" bestFit="1" customWidth="1"/>
    <col min="11" max="11" width="18.42578125" customWidth="1"/>
    <col min="12" max="12" width="18.85546875" bestFit="1" customWidth="1"/>
    <col min="13" max="14" width="12.7109375" bestFit="1" customWidth="1"/>
  </cols>
  <sheetData>
    <row r="1" spans="1:14" ht="21" customHeight="1" x14ac:dyDescent="0.25">
      <c r="A1" s="24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4" ht="30" customHeight="1" x14ac:dyDescent="0.25">
      <c r="A2" s="1" t="s">
        <v>10</v>
      </c>
      <c r="B2" s="1" t="s">
        <v>0</v>
      </c>
      <c r="C2" s="1" t="s">
        <v>1</v>
      </c>
      <c r="D2" s="1" t="s">
        <v>2</v>
      </c>
      <c r="E2" s="1" t="s">
        <v>11</v>
      </c>
      <c r="F2" s="1" t="s">
        <v>12</v>
      </c>
      <c r="G2" s="1" t="s">
        <v>3</v>
      </c>
      <c r="H2" s="1" t="s">
        <v>9</v>
      </c>
      <c r="I2" s="1" t="s">
        <v>40</v>
      </c>
      <c r="J2" s="1" t="s">
        <v>4</v>
      </c>
      <c r="K2" s="1" t="s">
        <v>44</v>
      </c>
      <c r="L2" s="1" t="s">
        <v>33</v>
      </c>
      <c r="M2" s="12"/>
      <c r="N2" s="12"/>
    </row>
    <row r="3" spans="1:14" ht="24" customHeight="1" x14ac:dyDescent="0.25">
      <c r="A3" s="22" t="s">
        <v>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4" ht="75" x14ac:dyDescent="0.25">
      <c r="A4" s="6"/>
      <c r="B4" s="5" t="s">
        <v>13</v>
      </c>
      <c r="C4" s="8" t="s">
        <v>14</v>
      </c>
      <c r="D4" s="2" t="s">
        <v>7</v>
      </c>
      <c r="E4" s="7" t="s">
        <v>15</v>
      </c>
      <c r="F4" s="5">
        <v>6</v>
      </c>
      <c r="G4" s="4" t="s">
        <v>16</v>
      </c>
      <c r="H4" s="3">
        <v>129865.2</v>
      </c>
      <c r="I4" s="14" t="s">
        <v>41</v>
      </c>
      <c r="J4" s="9" t="s">
        <v>30</v>
      </c>
      <c r="K4" s="11">
        <f>6126.84+983.32+976+10476.14+12253.68+7064.29+10150.89+4026+17835.91+9523.81+4417.38+7730.41+6580.68+9598.72+9243.21</f>
        <v>116987.28</v>
      </c>
      <c r="L4" s="17" t="s">
        <v>34</v>
      </c>
    </row>
    <row r="5" spans="1:14" ht="90" customHeight="1" x14ac:dyDescent="0.25">
      <c r="A5" s="15"/>
      <c r="B5" s="4" t="s">
        <v>19</v>
      </c>
      <c r="C5" s="9" t="s">
        <v>31</v>
      </c>
      <c r="D5" s="4" t="s">
        <v>8</v>
      </c>
      <c r="E5" s="7" t="s">
        <v>17</v>
      </c>
      <c r="F5" s="5">
        <v>2</v>
      </c>
      <c r="G5" s="4" t="s">
        <v>18</v>
      </c>
      <c r="H5" s="16">
        <v>114048</v>
      </c>
      <c r="I5" s="14" t="s">
        <v>41</v>
      </c>
      <c r="J5" s="9" t="s">
        <v>36</v>
      </c>
      <c r="K5" s="21" t="s">
        <v>48</v>
      </c>
      <c r="L5" s="18" t="s">
        <v>37</v>
      </c>
    </row>
    <row r="6" spans="1:14" ht="120" x14ac:dyDescent="0.25">
      <c r="A6" s="15"/>
      <c r="B6" s="4" t="s">
        <v>19</v>
      </c>
      <c r="C6" s="9" t="s">
        <v>21</v>
      </c>
      <c r="D6" s="4" t="s">
        <v>8</v>
      </c>
      <c r="E6" s="7" t="s">
        <v>23</v>
      </c>
      <c r="F6" s="5">
        <v>5</v>
      </c>
      <c r="G6" s="4" t="s">
        <v>20</v>
      </c>
      <c r="H6" s="19">
        <v>77009.88</v>
      </c>
      <c r="I6" s="14" t="s">
        <v>42</v>
      </c>
      <c r="J6" s="9" t="s">
        <v>45</v>
      </c>
      <c r="K6" s="11">
        <f>434.88+7829.34+7829.34+7829.34+7829.34+7829.34+1324.26+7829.34+7829.34+7829.34+7829.34+8080.89+8080.89+251.55+8332.44+1781.1+919.47+1624.97+8080.89+8080.89+1619.18+2074.17+2394.08+1098.73+8080.89+1056.4+3492.81+8080.89+8080.89+451.06+8080.89+1572.92+8080.89+1480.4+1295.35+8080.89+2869.96+8080.89+3446.55+2313.12+6623.68+1418.78+2616.48+6623.68+6623.68+3120.44+6623.68+3248.42+6623.68+6623.68+2483.76+6623.66</f>
        <v>258440.87000000005</v>
      </c>
      <c r="L6" s="18" t="s">
        <v>46</v>
      </c>
    </row>
    <row r="7" spans="1:14" ht="120" x14ac:dyDescent="0.25">
      <c r="A7" s="6"/>
      <c r="B7" s="4" t="s">
        <v>19</v>
      </c>
      <c r="C7" s="9" t="s">
        <v>22</v>
      </c>
      <c r="D7" s="4" t="s">
        <v>8</v>
      </c>
      <c r="E7" s="7" t="s">
        <v>23</v>
      </c>
      <c r="F7" s="5">
        <v>6</v>
      </c>
      <c r="G7" s="4" t="s">
        <v>38</v>
      </c>
      <c r="H7" s="3">
        <v>166083.5</v>
      </c>
      <c r="I7" s="14" t="s">
        <v>41</v>
      </c>
      <c r="J7" s="5" t="s">
        <v>39</v>
      </c>
      <c r="K7" s="11">
        <f>5830.12+5603.37+5611.44+5595.3+5615.48+5716.36+4.64+5619.52+5651.8+6192.45+5797.45+5958.43+5813.18+5813.98+5619.52+5830.12+6508.16+4743.41+4645.85+4665.69+4758.43+4779.79+4586.31+4586.31+105.84+483.18+4619.39+4586.31+5595.3+1464+4586.31+4586.31+4586.31</f>
        <v>156160.05999999997</v>
      </c>
      <c r="L7" s="17">
        <v>4501004594</v>
      </c>
    </row>
    <row r="8" spans="1:14" ht="90" x14ac:dyDescent="0.25">
      <c r="A8" s="5" t="s">
        <v>25</v>
      </c>
      <c r="B8" s="5" t="s">
        <v>24</v>
      </c>
      <c r="C8" s="9" t="s">
        <v>27</v>
      </c>
      <c r="D8" s="5" t="s">
        <v>32</v>
      </c>
      <c r="E8" s="5" t="s">
        <v>26</v>
      </c>
      <c r="F8" s="5">
        <v>1</v>
      </c>
      <c r="G8" s="5" t="s">
        <v>26</v>
      </c>
      <c r="H8" s="10" t="s">
        <v>29</v>
      </c>
      <c r="I8" s="10" t="s">
        <v>43</v>
      </c>
      <c r="J8" s="5" t="s">
        <v>28</v>
      </c>
      <c r="K8" s="11">
        <f>19154+9760+6100+6100+7198+19154+14091+3989.4+4453+10980+3050+10980+3050+14091+4453+12200+6100+9760+7320+12200+7320+18666+5000+18666+16200+7500+15000+7500+22500+15000+5500+5000+2100+5500+16575+3200</f>
        <v>355410.4</v>
      </c>
      <c r="L8" s="17" t="s">
        <v>35</v>
      </c>
    </row>
    <row r="10" spans="1:14" ht="21" x14ac:dyDescent="0.25">
      <c r="A10" s="20" t="s">
        <v>47</v>
      </c>
    </row>
  </sheetData>
  <mergeCells count="2">
    <mergeCell ref="A3:L3"/>
    <mergeCell ref="A1:L1"/>
  </mergeCells>
  <pageMargins left="0.25" right="0.25" top="0.75" bottom="0.75" header="0.3" footer="0.3"/>
  <pageSetup paperSize="9" orientation="landscape" r:id="rId1"/>
  <ignoredErrors>
    <ignoredError sqref="L4 L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Secondo semestre 2015</vt:lpstr>
    </vt:vector>
  </TitlesOfParts>
  <Company>Istituto per il Credito Sportivo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Angelini</dc:creator>
  <cp:lastModifiedBy>VDI</cp:lastModifiedBy>
  <cp:lastPrinted>2016-02-23T15:45:44Z</cp:lastPrinted>
  <dcterms:created xsi:type="dcterms:W3CDTF">2016-02-22T15:02:51Z</dcterms:created>
  <dcterms:modified xsi:type="dcterms:W3CDTF">2019-10-24T12:41:01Z</dcterms:modified>
</cp:coreProperties>
</file>