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Users\dragotto\Desktop\colaizzi\"/>
    </mc:Choice>
  </mc:AlternateContent>
  <xr:revisionPtr revIDLastSave="0" documentId="13_ncr:1_{527EFCC5-99DA-4444-8597-CAB0D21286BA}" xr6:coauthVersionLast="43" xr6:coauthVersionMax="43" xr10:uidLastSave="{00000000-0000-0000-0000-000000000000}"/>
  <bookViews>
    <workbookView xWindow="-60" yWindow="-60" windowWidth="28920" windowHeight="15660" xr2:uid="{00000000-000D-0000-FFFF-FFFF00000000}"/>
  </bookViews>
  <sheets>
    <sheet name="Anno 2018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" i="4" l="1"/>
  <c r="K11" i="4"/>
  <c r="K9" i="4"/>
  <c r="K8" i="4"/>
  <c r="K7" i="4"/>
  <c r="K6" i="4"/>
  <c r="K18" i="4" l="1"/>
  <c r="K10" i="4" l="1"/>
</calcChain>
</file>

<file path=xl/sharedStrings.xml><?xml version="1.0" encoding="utf-8"?>
<sst xmlns="http://schemas.openxmlformats.org/spreadsheetml/2006/main" count="154" uniqueCount="91">
  <si>
    <t>Struttura proponente</t>
  </si>
  <si>
    <t>Oggetto del Bando</t>
  </si>
  <si>
    <t>Procedura di scelta del contraente</t>
  </si>
  <si>
    <t>Aggiudicatario</t>
  </si>
  <si>
    <t>Tempi di completamento dell'opera</t>
  </si>
  <si>
    <t>BANDI DI GARA E CONTRATTI &gt; € 40.000,00</t>
  </si>
  <si>
    <t>Importo aggiudicazione (al netto di IVA)</t>
  </si>
  <si>
    <t>Delibera di avvio della procedura</t>
  </si>
  <si>
    <t xml:space="preserve">Operatori invitati </t>
  </si>
  <si>
    <t>Offerenti</t>
  </si>
  <si>
    <t>Numero di ODA</t>
  </si>
  <si>
    <t>Tipologia importo</t>
  </si>
  <si>
    <t>Erogato                                     (comprensivo di iva)</t>
  </si>
  <si>
    <t>Servizi Generali</t>
  </si>
  <si>
    <t>n. 2 autovetture per i Dirigenti</t>
  </si>
  <si>
    <t>Prezzo più basso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</si>
  <si>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</rPr>
      <t xml:space="preserve">Arval Service Lease Italia S.p.A., Athlon Car Lease S.r.l., LeasePlan Italia S.p.A., Leasys S.p.A.    </t>
    </r>
  </si>
  <si>
    <t>annullata</t>
  </si>
  <si>
    <t>N/A</t>
  </si>
  <si>
    <t>Ufficio Marketing</t>
  </si>
  <si>
    <t>Partener esclusivo della Lega di Serie A</t>
  </si>
  <si>
    <t>ASSEGNAZIONE DIRETTA</t>
  </si>
  <si>
    <t>Lega Nazionale Professionisti Seria A</t>
  </si>
  <si>
    <t>non ricorrente</t>
  </si>
  <si>
    <t xml:space="preserve">12 mesi </t>
  </si>
  <si>
    <t>4501005812</t>
  </si>
  <si>
    <t>NO</t>
  </si>
  <si>
    <t>n. 3 autovetture per i Dirigenti e Presidenza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</si>
  <si>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</rPr>
      <t xml:space="preserve">Arval Service Lease Italia S.p.A., Athlon Car Lease S.r.l., LeasePlan Italia S.p.A., Leasys S.p.A., ALD Automotive italia S.r.l., Hurry Italia S.r.l.     </t>
    </r>
  </si>
  <si>
    <t>Athlon Car lease S.r.l.</t>
  </si>
  <si>
    <t>48 MESI</t>
  </si>
  <si>
    <t>Totale con pagamento mensile</t>
  </si>
  <si>
    <t>DELOITTE &amp; TOUCHE S.P.A.</t>
  </si>
  <si>
    <t>Revisione bilancio commissariamento, Relzione Fondo Contributi Interessi, Relazione Fondo di Garanzia</t>
  </si>
  <si>
    <t>Direzione Generale</t>
  </si>
  <si>
    <t>4501006002</t>
  </si>
  <si>
    <t>4 mesi</t>
  </si>
  <si>
    <t>Gestione risorse</t>
  </si>
  <si>
    <t>n. 1 autovettura Direzione Generale</t>
  </si>
  <si>
    <t>Serivizi di telefonia mobile e traffico dati</t>
  </si>
  <si>
    <t>servizi di ricerca di un direttore del servizio crediti dell’Istituto per il credito sportivo</t>
  </si>
  <si>
    <t>TIM SpA, Vodafone Italia SpA, WindTre SpA,  Fastweb SpA, Poste Italiane SpA</t>
  </si>
  <si>
    <t>TIM SpA</t>
  </si>
  <si>
    <t>24 mesi</t>
  </si>
  <si>
    <t>Heidrick &amp; Struggles, SpencerStuart, Korn Ferry, Human Value, SLV Consulting</t>
  </si>
  <si>
    <t>Offerta economicamente più vantaggiosa</t>
  </si>
  <si>
    <t>Heidrick &amp; Struggles</t>
  </si>
  <si>
    <t>40.300,00 (più spese forfettarie trasfera per euro 6.500)</t>
  </si>
  <si>
    <t>Ald Automotive Italia S.r.l., Arval Service Lease Italia S.p.A., Athlon Car Lease S.r.l., LesePlan Italia S.p.A., Leasys S.p.A.</t>
  </si>
  <si>
    <t>Athlon Car Lease S.r.l.</t>
  </si>
  <si>
    <t>48 mesi</t>
  </si>
  <si>
    <t>Cedacri SpA</t>
  </si>
  <si>
    <t xml:space="preserve">2 mesi </t>
  </si>
  <si>
    <t>ITG448894assistenza per chiusura di commissariamento da parte dell'uosoucer del sistema informativo</t>
  </si>
  <si>
    <t>CONI SERVIZI S.P.A.</t>
  </si>
  <si>
    <t>INFRONT ITALY S.R.L.</t>
  </si>
  <si>
    <t>Servizio Organizzazione e Sistemi</t>
  </si>
  <si>
    <t>Partecipazione dell'Istituto all'86 e 87 CSIO di ROMA Piazza di siena</t>
  </si>
  <si>
    <t>Accordo con Partner Istituzionale Federazione Italiana golf</t>
  </si>
  <si>
    <t>non ricorrente biennale</t>
  </si>
  <si>
    <t>maggio - dicembre 2018</t>
  </si>
  <si>
    <t>40.000,00                                (prestazione completata)</t>
  </si>
  <si>
    <t>SPORTCAST S.R.L.</t>
  </si>
  <si>
    <t>Accordo di sponsorizzazione Federazione Italiana Tennis - Sportcast</t>
  </si>
  <si>
    <t>Ad Advisory S.r.l.; Asset S.r.l.; Global Management Group S.r.l.; Kpmg Advisory S.p.A.; Labet S.r.l.; Looking For Value S.r.l.; Macfin Management Consulting S.r.l.; Protos S.p.A.; A&amp;G S.r.l.; Business Integration Partners S.p.A.; Pricewaterhousecoopers Advisory; Kpmg Advisory S.p.A.; Ernst &amp; Young Financial-Business Advisors S.p.A.; Bain &amp; Company Italy Inc; Protiviti; Mckinsey &amp; Company; The Boston Consulting Group; Roland Berger s.r.l.; Prometeia S.p.A., Aicomply S.r.l., Moderari S.r.l., Studio Paneforte S.r.l.</t>
  </si>
  <si>
    <t>La procedura competitiva ha ad oggetto la selezione di un fornitore per l’affidamento del servizio di consulenza strategica e organizzativa per la redazione del Piano Industriale 2019-2022, dell’incarico di Project management nel coordinamento e monitoraggio delle attività risultanti dal Piano Industriale; dell’affidamento delle attività di messa a terra del Piano</t>
  </si>
  <si>
    <t>80.000,00       (prestazione completata)</t>
  </si>
  <si>
    <t>Kpmg Advisory S.p.A</t>
  </si>
  <si>
    <t>gennaio - giugno 2019</t>
  </si>
  <si>
    <t>CEDACRI S.P.A.</t>
  </si>
  <si>
    <t>FEA COSTRUZIONI SRL</t>
  </si>
  <si>
    <t>4501006462</t>
  </si>
  <si>
    <t>4501006470</t>
  </si>
  <si>
    <t>4501006483</t>
  </si>
  <si>
    <t>4501006496</t>
  </si>
  <si>
    <t>Lega Nazionale Professionisti Serie A</t>
  </si>
  <si>
    <t xml:space="preserve">Sponsorizzazione del progetto "Per l'integrità del gioco: formazione in campo contro le frodi sportive" stagione 2018/2019 </t>
  </si>
  <si>
    <t>settembre 2018 - giugno 2019</t>
  </si>
  <si>
    <t xml:space="preserve">Acquisto del servizio per la nuova piattaforma ERMAS5 + Moduli Opzionali </t>
  </si>
  <si>
    <t>importo una tantum</t>
  </si>
  <si>
    <t>LA CENTRALE FINANCIAL INTERMEDIATION</t>
  </si>
  <si>
    <t>Servizio Amministrazione e Finanza</t>
  </si>
  <si>
    <t xml:space="preserve">Convenzione di mediazione tre ICS e La Centrale Financial Intermediation Srl </t>
  </si>
  <si>
    <t xml:space="preserve">settembre 2018 - aprile 2019 </t>
  </si>
  <si>
    <t>Totale con pagamento mensile (IMPORTO STIMATO)</t>
  </si>
  <si>
    <t>Lavori di riqualificazione architettonica della sede di Via Farnese</t>
  </si>
  <si>
    <t>gennaio- febbraio 2019</t>
  </si>
  <si>
    <t>4501006422 - 4501006531</t>
  </si>
  <si>
    <t>230.000,00                                                            (prestazione completata)</t>
  </si>
  <si>
    <t>96.000,00                                      (prestazione completata)</t>
  </si>
  <si>
    <t>Aggiornato al 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</si>
</sst>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7"/>
      <color theme="1"/>
      <name val="Times New Roman"/>
      <family val="1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3" fontId="1" fillId="0" borderId="1" xfId="2" applyFont="1" applyBorder="1" applyAlignment="1">
      <alignment horizontal="center" vertical="center"/>
    </xf>
    <xf numFmtId="0" fontId="1" fillId="0" borderId="0" xfId="0" applyFont="1"/>
    <xf numFmtId="14" fontId="0" fillId="0" borderId="1" xfId="0" applyNumberFormat="1" applyBorder="1" applyAlignment="1">
      <alignment horizontal="center" vertical="center"/>
    </xf>
    <xf numFmtId="43" fontId="0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vertical="center" wrapText="1"/>
    </xf>
    <xf numFmtId="8" fontId="0" fillId="0" borderId="1" xfId="1" applyNumberFormat="1" applyFont="1" applyBorder="1" applyAlignment="1">
      <alignment horizontal="center" vertical="center"/>
    </xf>
    <xf numFmtId="0" fontId="4" fillId="0" borderId="0" xfId="0" applyFont="1"/>
    <xf numFmtId="0" fontId="0" fillId="0" borderId="6" xfId="0" applyBorder="1" applyAlignment="1">
      <alignment horizontal="center" vertical="center" wrapText="1"/>
    </xf>
    <xf numFmtId="43" fontId="3" fillId="0" borderId="1" xfId="2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43" fontId="3" fillId="0" borderId="1" xfId="2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0" fillId="0" borderId="1" xfId="2" applyFont="1" applyBorder="1" applyAlignment="1">
      <alignment horizontal="center" vertical="center"/>
    </xf>
    <xf numFmtId="43" fontId="3" fillId="0" borderId="1" xfId="2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</cellXfs>
  <cellStyles count="3">
    <cellStyle name="Migliaia" xfId="2" builtinId="3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reditosportivo.it/media/default/36/25920935688125/2018_05_30_pap_autovetture.pdf" TargetMode="External"/><Relationship Id="rId2" Type="http://schemas.openxmlformats.org/officeDocument/2006/relationships/hyperlink" Target="http://www.creditosportivo.it/media/default/36/36112656884723/2018_05_21_pap_direttore_crediti.pdf" TargetMode="External"/><Relationship Id="rId1" Type="http://schemas.openxmlformats.org/officeDocument/2006/relationships/hyperlink" Target="http://www.creditosportivo.it/media/default/36/00486720271947/2018_05_16_pap_tefonia_mobile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zoomScale="76" zoomScaleNormal="76" workbookViewId="0">
      <selection activeCell="K20" sqref="K20"/>
    </sheetView>
  </sheetViews>
  <sheetFormatPr defaultColWidth="8.85546875" defaultRowHeight="15" x14ac:dyDescent="0.25"/>
  <cols>
    <col min="1" max="1" width="18.85546875" bestFit="1" customWidth="1"/>
    <col min="2" max="2" width="20.140625" bestFit="1" customWidth="1"/>
    <col min="3" max="3" width="27.85546875" customWidth="1"/>
    <col min="4" max="4" width="31.140625" bestFit="1" customWidth="1"/>
    <col min="5" max="5" width="43.5703125" bestFit="1" customWidth="1"/>
    <col min="6" max="6" width="11.140625" bestFit="1" customWidth="1"/>
    <col min="7" max="7" width="21.140625" bestFit="1" customWidth="1"/>
    <col min="8" max="8" width="22.140625" bestFit="1" customWidth="1"/>
    <col min="9" max="9" width="16.42578125" customWidth="1"/>
    <col min="10" max="10" width="23.5703125" bestFit="1" customWidth="1"/>
    <col min="11" max="11" width="19.42578125" customWidth="1"/>
    <col min="12" max="12" width="15" bestFit="1" customWidth="1"/>
    <col min="13" max="13" width="12.5703125" bestFit="1" customWidth="1"/>
  </cols>
  <sheetData>
    <row r="1" spans="1:13" ht="21" customHeight="1" x14ac:dyDescent="0.25">
      <c r="A1" s="29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ht="45" customHeight="1" x14ac:dyDescent="0.25">
      <c r="A2" s="1" t="s">
        <v>7</v>
      </c>
      <c r="B2" s="1" t="s">
        <v>0</v>
      </c>
      <c r="C2" s="1" t="s">
        <v>1</v>
      </c>
      <c r="D2" s="1" t="s">
        <v>2</v>
      </c>
      <c r="E2" s="1" t="s">
        <v>8</v>
      </c>
      <c r="F2" s="1" t="s">
        <v>9</v>
      </c>
      <c r="G2" s="1" t="s">
        <v>3</v>
      </c>
      <c r="H2" s="1" t="s">
        <v>6</v>
      </c>
      <c r="I2" s="1" t="s">
        <v>11</v>
      </c>
      <c r="J2" s="1" t="s">
        <v>4</v>
      </c>
      <c r="K2" s="1" t="s">
        <v>12</v>
      </c>
      <c r="L2" s="1" t="s">
        <v>10</v>
      </c>
    </row>
    <row r="3" spans="1:13" ht="24" customHeight="1" x14ac:dyDescent="0.25">
      <c r="A3" s="27">
        <v>2018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3" ht="92.25" customHeight="1" x14ac:dyDescent="0.25">
      <c r="A4" s="10">
        <v>43126</v>
      </c>
      <c r="B4" s="4" t="s">
        <v>13</v>
      </c>
      <c r="C4" s="4" t="s">
        <v>14</v>
      </c>
      <c r="D4" s="3" t="s">
        <v>15</v>
      </c>
      <c r="E4" s="14" t="s">
        <v>16</v>
      </c>
      <c r="F4" s="3">
        <v>1</v>
      </c>
      <c r="G4" s="4" t="s">
        <v>17</v>
      </c>
      <c r="H4" s="16" t="s">
        <v>18</v>
      </c>
      <c r="I4" s="16" t="s">
        <v>18</v>
      </c>
      <c r="J4" s="16" t="s">
        <v>18</v>
      </c>
      <c r="K4" s="8" t="s">
        <v>26</v>
      </c>
      <c r="L4" s="16" t="s">
        <v>18</v>
      </c>
      <c r="M4" s="7"/>
    </row>
    <row r="5" spans="1:13" s="6" customFormat="1" ht="45" x14ac:dyDescent="0.25">
      <c r="A5" s="4" t="s">
        <v>18</v>
      </c>
      <c r="B5" s="5" t="s">
        <v>19</v>
      </c>
      <c r="C5" s="4" t="s">
        <v>20</v>
      </c>
      <c r="D5" s="4" t="s">
        <v>21</v>
      </c>
      <c r="E5" s="12" t="s">
        <v>22</v>
      </c>
      <c r="F5" s="3">
        <v>1</v>
      </c>
      <c r="G5" s="5" t="s">
        <v>22</v>
      </c>
      <c r="H5" s="2">
        <v>40000</v>
      </c>
      <c r="I5" s="2" t="s">
        <v>23</v>
      </c>
      <c r="J5" s="4" t="s">
        <v>24</v>
      </c>
      <c r="K5" s="11" t="s">
        <v>61</v>
      </c>
      <c r="L5" s="4" t="s">
        <v>25</v>
      </c>
    </row>
    <row r="6" spans="1:13" ht="92.25" customHeight="1" x14ac:dyDescent="0.25">
      <c r="A6" s="10">
        <v>43152</v>
      </c>
      <c r="B6" s="4" t="s">
        <v>13</v>
      </c>
      <c r="C6" s="4" t="s">
        <v>27</v>
      </c>
      <c r="D6" s="3" t="s">
        <v>15</v>
      </c>
      <c r="E6" s="14" t="s">
        <v>28</v>
      </c>
      <c r="F6" s="3">
        <v>1</v>
      </c>
      <c r="G6" s="4" t="s">
        <v>29</v>
      </c>
      <c r="H6" s="2">
        <v>121440</v>
      </c>
      <c r="I6" s="15" t="s">
        <v>31</v>
      </c>
      <c r="J6" s="4" t="s">
        <v>30</v>
      </c>
      <c r="K6" s="26">
        <f>921.1+1097.15+969.8+921.1+969.9+1097.15+921.1+969.9+1097.15+921.1+969.9+1097.15+921.1+969.9+1097.15</f>
        <v>14940.65</v>
      </c>
      <c r="L6" s="4">
        <v>4501006374</v>
      </c>
      <c r="M6" s="7"/>
    </row>
    <row r="7" spans="1:13" ht="92.25" customHeight="1" x14ac:dyDescent="0.25">
      <c r="A7" s="10" t="s">
        <v>18</v>
      </c>
      <c r="B7" s="4" t="s">
        <v>34</v>
      </c>
      <c r="C7" s="4" t="s">
        <v>33</v>
      </c>
      <c r="D7" s="3" t="s">
        <v>21</v>
      </c>
      <c r="E7" s="14" t="s">
        <v>32</v>
      </c>
      <c r="F7" s="3">
        <v>1</v>
      </c>
      <c r="G7" s="4" t="s">
        <v>32</v>
      </c>
      <c r="H7" s="2">
        <v>98500</v>
      </c>
      <c r="I7" s="15" t="s">
        <v>23</v>
      </c>
      <c r="J7" s="4" t="s">
        <v>36</v>
      </c>
      <c r="K7" s="21">
        <f>1400+2000+27000+31500+2100+1683+31500</f>
        <v>97183</v>
      </c>
      <c r="L7" s="4" t="s">
        <v>35</v>
      </c>
      <c r="M7" s="7"/>
    </row>
    <row r="8" spans="1:13" ht="92.25" customHeight="1" x14ac:dyDescent="0.25">
      <c r="A8" s="10">
        <v>43236</v>
      </c>
      <c r="B8" s="4" t="s">
        <v>13</v>
      </c>
      <c r="C8" s="4" t="s">
        <v>39</v>
      </c>
      <c r="D8" s="3" t="s">
        <v>15</v>
      </c>
      <c r="E8" s="14" t="s">
        <v>41</v>
      </c>
      <c r="F8" s="3">
        <v>3</v>
      </c>
      <c r="G8" s="4" t="s">
        <v>42</v>
      </c>
      <c r="H8" s="2">
        <v>93534.720000000001</v>
      </c>
      <c r="I8" s="15" t="s">
        <v>31</v>
      </c>
      <c r="J8" s="4" t="s">
        <v>43</v>
      </c>
      <c r="K8" s="26">
        <f>12787.6+20406.64+636</f>
        <v>33830.239999999998</v>
      </c>
      <c r="L8" s="4">
        <v>4501006403</v>
      </c>
      <c r="M8" s="7"/>
    </row>
    <row r="9" spans="1:13" ht="92.25" customHeight="1" x14ac:dyDescent="0.25">
      <c r="A9" s="10">
        <v>43241</v>
      </c>
      <c r="B9" s="4" t="s">
        <v>37</v>
      </c>
      <c r="C9" s="4" t="s">
        <v>40</v>
      </c>
      <c r="D9" s="4" t="s">
        <v>45</v>
      </c>
      <c r="E9" s="14" t="s">
        <v>44</v>
      </c>
      <c r="F9" s="3">
        <v>2</v>
      </c>
      <c r="G9" s="4" t="s">
        <v>46</v>
      </c>
      <c r="H9" s="17" t="s">
        <v>47</v>
      </c>
      <c r="I9" s="15" t="s">
        <v>23</v>
      </c>
      <c r="J9" s="4" t="s">
        <v>24</v>
      </c>
      <c r="K9" s="21">
        <f>26690+12090+4804.36+8810.84+4804.36+8810.84</f>
        <v>66010.399999999994</v>
      </c>
      <c r="L9" s="4">
        <v>4501006200</v>
      </c>
      <c r="M9" s="7"/>
    </row>
    <row r="10" spans="1:13" ht="92.25" customHeight="1" x14ac:dyDescent="0.25">
      <c r="A10" s="10" t="s">
        <v>18</v>
      </c>
      <c r="B10" s="4" t="s">
        <v>56</v>
      </c>
      <c r="C10" s="4" t="s">
        <v>53</v>
      </c>
      <c r="D10" s="3" t="s">
        <v>21</v>
      </c>
      <c r="E10" s="14" t="s">
        <v>51</v>
      </c>
      <c r="F10" s="3">
        <v>1</v>
      </c>
      <c r="G10" s="24" t="s">
        <v>51</v>
      </c>
      <c r="H10" s="17">
        <v>40000</v>
      </c>
      <c r="I10" s="15" t="s">
        <v>23</v>
      </c>
      <c r="J10" s="4" t="s">
        <v>52</v>
      </c>
      <c r="K10" s="21">
        <f>5000+20000</f>
        <v>25000</v>
      </c>
      <c r="L10" s="4">
        <v>4501006074</v>
      </c>
      <c r="M10" s="7"/>
    </row>
    <row r="11" spans="1:13" ht="92.25" customHeight="1" x14ac:dyDescent="0.25">
      <c r="A11" s="10">
        <v>43250</v>
      </c>
      <c r="B11" s="4" t="s">
        <v>13</v>
      </c>
      <c r="C11" s="4" t="s">
        <v>38</v>
      </c>
      <c r="D11" s="3" t="s">
        <v>15</v>
      </c>
      <c r="E11" s="14" t="s">
        <v>48</v>
      </c>
      <c r="F11" s="3">
        <v>1</v>
      </c>
      <c r="G11" s="4" t="s">
        <v>49</v>
      </c>
      <c r="H11" s="18">
        <v>44244.480000000003</v>
      </c>
      <c r="I11" s="15" t="s">
        <v>31</v>
      </c>
      <c r="J11" s="4" t="s">
        <v>50</v>
      </c>
      <c r="K11" s="25">
        <f>1120.56+1120.56+1120.56+1120.56+1120.55+1120.56+1120.55</f>
        <v>7843.9000000000005</v>
      </c>
      <c r="L11" s="4" t="s">
        <v>87</v>
      </c>
      <c r="M11" s="7"/>
    </row>
    <row r="12" spans="1:13" ht="92.25" customHeight="1" x14ac:dyDescent="0.25">
      <c r="A12" s="10" t="s">
        <v>18</v>
      </c>
      <c r="B12" s="20" t="s">
        <v>19</v>
      </c>
      <c r="C12" s="4" t="s">
        <v>57</v>
      </c>
      <c r="D12" s="3" t="s">
        <v>21</v>
      </c>
      <c r="E12" s="14" t="s">
        <v>54</v>
      </c>
      <c r="F12" s="3">
        <v>1</v>
      </c>
      <c r="G12" s="4" t="s">
        <v>54</v>
      </c>
      <c r="H12" s="18">
        <v>96000</v>
      </c>
      <c r="I12" s="15" t="s">
        <v>59</v>
      </c>
      <c r="J12" s="4" t="s">
        <v>43</v>
      </c>
      <c r="K12" s="23" t="s">
        <v>89</v>
      </c>
      <c r="L12" s="4">
        <v>4501006091</v>
      </c>
      <c r="M12" s="7"/>
    </row>
    <row r="13" spans="1:13" ht="92.25" customHeight="1" x14ac:dyDescent="0.25">
      <c r="A13" s="10" t="s">
        <v>18</v>
      </c>
      <c r="B13" s="4" t="s">
        <v>19</v>
      </c>
      <c r="C13" s="4" t="s">
        <v>58</v>
      </c>
      <c r="D13" s="3" t="s">
        <v>21</v>
      </c>
      <c r="E13" s="14" t="s">
        <v>55</v>
      </c>
      <c r="F13" s="3">
        <v>1</v>
      </c>
      <c r="G13" s="4" t="s">
        <v>55</v>
      </c>
      <c r="H13" s="18">
        <v>80000</v>
      </c>
      <c r="I13" s="15" t="s">
        <v>23</v>
      </c>
      <c r="J13" s="4" t="s">
        <v>60</v>
      </c>
      <c r="K13" s="23" t="s">
        <v>66</v>
      </c>
      <c r="L13" s="4">
        <v>4501006113</v>
      </c>
      <c r="M13" s="7"/>
    </row>
    <row r="14" spans="1:13" ht="92.25" customHeight="1" x14ac:dyDescent="0.25">
      <c r="A14" s="10" t="s">
        <v>18</v>
      </c>
      <c r="B14" s="4" t="s">
        <v>19</v>
      </c>
      <c r="C14" s="4" t="s">
        <v>63</v>
      </c>
      <c r="D14" s="3" t="s">
        <v>21</v>
      </c>
      <c r="E14" s="14" t="s">
        <v>62</v>
      </c>
      <c r="F14" s="3">
        <v>1</v>
      </c>
      <c r="G14" s="14" t="s">
        <v>62</v>
      </c>
      <c r="H14" s="18">
        <v>80000</v>
      </c>
      <c r="I14" s="15" t="s">
        <v>23</v>
      </c>
      <c r="J14" s="4" t="s">
        <v>60</v>
      </c>
      <c r="K14" s="23" t="s">
        <v>66</v>
      </c>
      <c r="L14" s="4">
        <v>4501006187</v>
      </c>
      <c r="M14" s="7"/>
    </row>
    <row r="15" spans="1:13" ht="225" x14ac:dyDescent="0.25">
      <c r="A15" s="10">
        <v>43298</v>
      </c>
      <c r="B15" s="4" t="s">
        <v>34</v>
      </c>
      <c r="C15" s="4" t="s">
        <v>65</v>
      </c>
      <c r="D15" s="4" t="s">
        <v>45</v>
      </c>
      <c r="E15" s="22" t="s">
        <v>64</v>
      </c>
      <c r="F15" s="3">
        <v>21</v>
      </c>
      <c r="G15" s="14" t="s">
        <v>67</v>
      </c>
      <c r="H15" s="18">
        <v>230000</v>
      </c>
      <c r="I15" s="15" t="s">
        <v>23</v>
      </c>
      <c r="J15" s="4" t="s">
        <v>68</v>
      </c>
      <c r="K15" s="23" t="s">
        <v>88</v>
      </c>
      <c r="L15" s="4">
        <v>4501006557</v>
      </c>
      <c r="M15" s="7"/>
    </row>
    <row r="16" spans="1:13" ht="75" x14ac:dyDescent="0.25">
      <c r="A16" s="10" t="s">
        <v>18</v>
      </c>
      <c r="B16" s="4" t="s">
        <v>19</v>
      </c>
      <c r="C16" s="4" t="s">
        <v>76</v>
      </c>
      <c r="D16" s="4" t="s">
        <v>21</v>
      </c>
      <c r="E16" s="5" t="s">
        <v>75</v>
      </c>
      <c r="F16" s="3">
        <v>1</v>
      </c>
      <c r="G16" s="14" t="s">
        <v>75</v>
      </c>
      <c r="H16" s="18">
        <v>40000</v>
      </c>
      <c r="I16" s="15" t="s">
        <v>23</v>
      </c>
      <c r="J16" s="4" t="s">
        <v>77</v>
      </c>
      <c r="K16" s="8" t="s">
        <v>26</v>
      </c>
      <c r="L16" s="4" t="s">
        <v>71</v>
      </c>
      <c r="M16" s="7"/>
    </row>
    <row r="17" spans="1:13" ht="45" x14ac:dyDescent="0.25">
      <c r="A17" s="10" t="s">
        <v>18</v>
      </c>
      <c r="B17" s="4" t="s">
        <v>56</v>
      </c>
      <c r="C17" s="4" t="s">
        <v>78</v>
      </c>
      <c r="D17" s="4" t="s">
        <v>21</v>
      </c>
      <c r="E17" s="5" t="s">
        <v>69</v>
      </c>
      <c r="F17" s="3">
        <v>1</v>
      </c>
      <c r="G17" s="14" t="s">
        <v>69</v>
      </c>
      <c r="H17" s="18">
        <v>150000</v>
      </c>
      <c r="I17" s="15" t="s">
        <v>23</v>
      </c>
      <c r="J17" s="4" t="s">
        <v>79</v>
      </c>
      <c r="K17" s="8" t="s">
        <v>26</v>
      </c>
      <c r="L17" s="4" t="s">
        <v>72</v>
      </c>
      <c r="M17" s="7"/>
    </row>
    <row r="18" spans="1:13" ht="75" x14ac:dyDescent="0.25">
      <c r="A18" s="10" t="s">
        <v>18</v>
      </c>
      <c r="B18" s="4" t="s">
        <v>81</v>
      </c>
      <c r="C18" s="4" t="s">
        <v>82</v>
      </c>
      <c r="D18" s="4" t="s">
        <v>21</v>
      </c>
      <c r="E18" s="5" t="s">
        <v>80</v>
      </c>
      <c r="F18" s="3">
        <v>1</v>
      </c>
      <c r="G18" s="14" t="s">
        <v>80</v>
      </c>
      <c r="H18" s="18">
        <v>50393.11</v>
      </c>
      <c r="I18" s="15" t="s">
        <v>84</v>
      </c>
      <c r="J18" s="4" t="s">
        <v>83</v>
      </c>
      <c r="K18" s="21">
        <f>7325.84+1622.5+7794.67</f>
        <v>16743.010000000002</v>
      </c>
      <c r="L18" s="4" t="s">
        <v>73</v>
      </c>
      <c r="M18" s="7"/>
    </row>
    <row r="19" spans="1:13" ht="45" x14ac:dyDescent="0.25">
      <c r="A19" s="10" t="s">
        <v>18</v>
      </c>
      <c r="B19" s="4" t="s">
        <v>13</v>
      </c>
      <c r="C19" s="4" t="s">
        <v>85</v>
      </c>
      <c r="D19" s="4" t="s">
        <v>21</v>
      </c>
      <c r="E19" s="5" t="s">
        <v>70</v>
      </c>
      <c r="F19" s="3">
        <v>1</v>
      </c>
      <c r="G19" s="14" t="s">
        <v>70</v>
      </c>
      <c r="H19" s="18">
        <v>216199.18</v>
      </c>
      <c r="I19" s="15" t="s">
        <v>23</v>
      </c>
      <c r="J19" s="4" t="s">
        <v>86</v>
      </c>
      <c r="K19" s="26">
        <f>83127.25+18579.73</f>
        <v>101706.98</v>
      </c>
      <c r="L19" s="4" t="s">
        <v>74</v>
      </c>
      <c r="M19" s="7"/>
    </row>
    <row r="21" spans="1:13" ht="18.75" x14ac:dyDescent="0.3">
      <c r="A21" s="19" t="s">
        <v>90</v>
      </c>
    </row>
    <row r="22" spans="1:13" x14ac:dyDescent="0.25">
      <c r="D22" s="9"/>
      <c r="E22" s="13"/>
    </row>
  </sheetData>
  <mergeCells count="2">
    <mergeCell ref="A3:L3"/>
    <mergeCell ref="A1:L1"/>
  </mergeCells>
  <hyperlinks>
    <hyperlink ref="A8" r:id="rId1" display="http://www.creditosportivo.it/media/default/36/00486720271947/2018_05_16_pap_tefonia_mobile.pdf" xr:uid="{34FDDCDD-E32F-5246-81AD-9722D7A77646}"/>
    <hyperlink ref="A9" r:id="rId2" display="http://www.creditosportivo.it/media/default/36/36112656884723/2018_05_21_pap_direttore_crediti.pdf" xr:uid="{4B21FE75-5E6A-DE40-92A5-8FE9A66073BF}"/>
    <hyperlink ref="A11" r:id="rId3" display="http://www.creditosportivo.it/media/default/36/25920935688125/2018_05_30_pap_autovetture.pdf" xr:uid="{C86A54A5-6C6D-CF45-B897-47DDB1E7B6CF}"/>
  </hyperlinks>
  <pageMargins left="0.7" right="0.7" top="0.75" bottom="0.75" header="0.3" footer="0.3"/>
  <pageSetup paperSize="9" orientation="portrait" r:id="rId4"/>
  <ignoredErrors>
    <ignoredError sqref="L5 L7 L16:L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 2018</vt:lpstr>
    </vt:vector>
  </TitlesOfParts>
  <Company>Istituto per il Credito Sportivo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 Angelini</dc:creator>
  <cp:lastModifiedBy>VDI</cp:lastModifiedBy>
  <cp:lastPrinted>2017-12-28T10:41:42Z</cp:lastPrinted>
  <dcterms:created xsi:type="dcterms:W3CDTF">2016-02-22T15:02:51Z</dcterms:created>
  <dcterms:modified xsi:type="dcterms:W3CDTF">2019-10-24T12:39:26Z</dcterms:modified>
</cp:coreProperties>
</file>