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romagnosi\acquisti\ANTICORRUZIONE E TRASPARENZA\1 REPORT TRASPARENZA\Consulenti\Consulenti\2018\1 2\"/>
    </mc:Choice>
  </mc:AlternateContent>
  <bookViews>
    <workbookView xWindow="0" yWindow="0" windowWidth="20490" windowHeight="709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4" i="1"/>
  <c r="J44" i="1"/>
  <c r="J42" i="1"/>
  <c r="J37" i="1"/>
  <c r="J34" i="1" l="1"/>
  <c r="J6" i="1"/>
</calcChain>
</file>

<file path=xl/sharedStrings.xml><?xml version="1.0" encoding="utf-8"?>
<sst xmlns="http://schemas.openxmlformats.org/spreadsheetml/2006/main" count="214" uniqueCount="146">
  <si>
    <t>Oggetto</t>
  </si>
  <si>
    <t>CV europeo</t>
  </si>
  <si>
    <t>Dati relativi allo svolgimento di incarichi o alla titolarità di cariche in enti di diritto privato regolati o finanziati dalla pubblica amministrazione o allo svolgimento di attività professionali</t>
  </si>
  <si>
    <t>Ammontare erogato</t>
  </si>
  <si>
    <t xml:space="preserve">Consulente / Collaboratore </t>
  </si>
  <si>
    <t>Estremi dell'atto di conferimento dell'incarico (O.D.A. numero)</t>
  </si>
  <si>
    <t>Data ODA</t>
  </si>
  <si>
    <t>Durata (inizio e fine competenza ODA)</t>
  </si>
  <si>
    <t xml:space="preserve">Compensi </t>
  </si>
  <si>
    <r>
      <t xml:space="preserve">Consulenti e collaboratori incaricati da ICS (esclusi beni e servizi)
</t>
    </r>
    <r>
      <rPr>
        <b/>
        <sz val="11"/>
        <color rgb="FFFF0000"/>
        <rFont val="Calibri"/>
        <family val="2"/>
        <scheme val="minor"/>
      </rPr>
      <t>2016</t>
    </r>
  </si>
  <si>
    <t>14/11/2015 - 14/11/2015</t>
  </si>
  <si>
    <t>01/01/2016 - 31/12/2016</t>
  </si>
  <si>
    <t>Crif Decision Solution</t>
  </si>
  <si>
    <t>12/01/2016 - 12/06/2016</t>
  </si>
  <si>
    <t>14/01/2016 - 14/01/2016</t>
  </si>
  <si>
    <t>01/01/2016 - 31/03/2016</t>
  </si>
  <si>
    <t>Antonio Giuliani</t>
  </si>
  <si>
    <t>parte variabile al netto di IVA</t>
  </si>
  <si>
    <t>parte fissa al netto di IVA</t>
  </si>
  <si>
    <t>Prestazione artistica</t>
  </si>
  <si>
    <t xml:space="preserve">Avv. Piergiuseppe Venturella </t>
  </si>
  <si>
    <t>Consulenza e supporto per le procedure di acquisto</t>
  </si>
  <si>
    <t xml:space="preserve">Corso di formazione </t>
  </si>
  <si>
    <t>Go2Tec S.r.l.</t>
  </si>
  <si>
    <t xml:space="preserve">Spese per consulenze professionali </t>
  </si>
  <si>
    <t>Ibm Italia S.p.A.</t>
  </si>
  <si>
    <t>Legance avvocati associati</t>
  </si>
  <si>
    <t>assistenza legale e consulenza</t>
  </si>
  <si>
    <t>05/10/2015 - 04/10/2016</t>
  </si>
  <si>
    <t>R1 S.p.A.</t>
  </si>
  <si>
    <t>COMEDATA S.R.L.</t>
  </si>
  <si>
    <t>25/01/2016 - 25/01/2015</t>
  </si>
  <si>
    <t>26/01/2016 - 26/01/2016</t>
  </si>
  <si>
    <t>STUDIO PANEFORTE L'ORGANIZZAZIONE E LE PERSONE s.R.L.</t>
  </si>
  <si>
    <t>01/02/2016 - 31/03/2016</t>
  </si>
  <si>
    <t>INAZ  S.R.L.</t>
  </si>
  <si>
    <t>Consulenza professionale</t>
  </si>
  <si>
    <t>DANIELE LA ROCCA CONSULENTE DEL LAVORO</t>
  </si>
  <si>
    <t xml:space="preserve">STUDIO LEGALE PESSI E ASSOCIATI </t>
  </si>
  <si>
    <t>ABISERVIZI S.P.A.</t>
  </si>
  <si>
    <t>FEDERAZIONE DELLE BANCHE DI CREDITO</t>
  </si>
  <si>
    <t>21/06/2016 - 22/06/2016</t>
  </si>
  <si>
    <t>Consulenze professionali- esternalizzazione funzione Audit</t>
  </si>
  <si>
    <t>22/01/2016 - 21/01/2018</t>
  </si>
  <si>
    <t xml:space="preserve">Studio legale  Bonura Fonderico </t>
  </si>
  <si>
    <t>Spese legali e professionali</t>
  </si>
  <si>
    <t>01/03/2016 - 31/12/2017</t>
  </si>
  <si>
    <t>Gi Group S.p.A.</t>
  </si>
  <si>
    <t>Selezione personale</t>
  </si>
  <si>
    <t>13/04/2016 - 30/06/2016</t>
  </si>
  <si>
    <t>Letterio Donato</t>
  </si>
  <si>
    <t>DFM consulting S.r.l.</t>
  </si>
  <si>
    <t>01/04/2016 - 31/12/2016</t>
  </si>
  <si>
    <t>27/04/2016 - 31/12/2016</t>
  </si>
  <si>
    <t>Consulenze professionali</t>
  </si>
  <si>
    <t>GENNAIO - MARZO</t>
  </si>
  <si>
    <t>APRILE</t>
  </si>
  <si>
    <t>MAGGIO</t>
  </si>
  <si>
    <t>GIUGNO</t>
  </si>
  <si>
    <t>Petraglia</t>
  </si>
  <si>
    <t>01/02/2016 - 31/12/2016</t>
  </si>
  <si>
    <t>Spese Legali e Professionali</t>
  </si>
  <si>
    <t>SAB Studio professionisti associati</t>
  </si>
  <si>
    <t>26/05/2016 - 28/11/2016</t>
  </si>
  <si>
    <t xml:space="preserve">Domenico Porraro </t>
  </si>
  <si>
    <t>Renzo Costi</t>
  </si>
  <si>
    <t>Alessandro De Cinti</t>
  </si>
  <si>
    <t>Looking 4 value</t>
  </si>
  <si>
    <t>Hogan Lovells</t>
  </si>
  <si>
    <t>Crif</t>
  </si>
  <si>
    <t>Deloitte &amp; touche</t>
  </si>
  <si>
    <t>06/06/2016 - 06/06/2016</t>
  </si>
  <si>
    <t>01/06/2016 - 15/07/2016</t>
  </si>
  <si>
    <t>01/05/2016 - 31/05/2016</t>
  </si>
  <si>
    <t>09/06/2016 - 31/12/2016</t>
  </si>
  <si>
    <t>01/06/2016 - 30/06/2016</t>
  </si>
  <si>
    <t>LUGLIO</t>
  </si>
  <si>
    <t>Consulenze</t>
  </si>
  <si>
    <t>01/01/2014 - 31/12/2016</t>
  </si>
  <si>
    <t>01/07/2016 - 31/12/2016</t>
  </si>
  <si>
    <t>01/07/2016 - 31/08/2016</t>
  </si>
  <si>
    <t>01/06/2016 - 31/12/2016</t>
  </si>
  <si>
    <t>Looking For Value</t>
  </si>
  <si>
    <t>Spese Consulenze Professionali</t>
  </si>
  <si>
    <t>01/07/2016 - 30/11/2016</t>
  </si>
  <si>
    <t>01/07/2016 - 31/07/2016</t>
  </si>
  <si>
    <t>Standard &amp; Poor's</t>
  </si>
  <si>
    <t>01/06/2016 - 30/05/2017</t>
  </si>
  <si>
    <t>Avv. Bruno Assumma</t>
  </si>
  <si>
    <t>Avv. Silvia Mastrapasqua</t>
  </si>
  <si>
    <t>Avv. Guido Valori</t>
  </si>
  <si>
    <t>Notaio Antonio Germani</t>
  </si>
  <si>
    <t>Looking For Value S.r.l.</t>
  </si>
  <si>
    <t>Avv. Domenico Porraro</t>
  </si>
  <si>
    <t>AGOSTO</t>
  </si>
  <si>
    <t xml:space="preserve">Deloitte &amp; Touche </t>
  </si>
  <si>
    <t>01/09/2016 - 30/09/2016</t>
  </si>
  <si>
    <t>08/07/2016 - 07/08/2016</t>
  </si>
  <si>
    <t>PricewaterhouseCoopers Advisory S.p.A.</t>
  </si>
  <si>
    <t xml:space="preserve">SETTEMBRE </t>
  </si>
  <si>
    <t>ATMEN S.R.L.</t>
  </si>
  <si>
    <t>AVV.PIERLUIGI OLIVA</t>
  </si>
  <si>
    <t>27/07/2016 - 31/12/2016</t>
  </si>
  <si>
    <t>01/09/2016 - 30/04/2017</t>
  </si>
  <si>
    <t>12/04/2016 - 25/05/2016</t>
  </si>
  <si>
    <t>OTTOBRE</t>
  </si>
  <si>
    <t>STUDIO LEGALE MAGRINI</t>
  </si>
  <si>
    <t>MAIOLO STEFANO</t>
  </si>
  <si>
    <t>PARADIGMA SRL</t>
  </si>
  <si>
    <t>LEGAMBIENTE O.N.L.U.S.</t>
  </si>
  <si>
    <t>SFERA S.R.L.</t>
  </si>
  <si>
    <t>01/07/2016 - 01/07/2016</t>
  </si>
  <si>
    <t>03/10/2016 - 03/10/2016</t>
  </si>
  <si>
    <t>01/10/2016 - 31/12/2016</t>
  </si>
  <si>
    <t>21/09/2016 - 21/09/2016</t>
  </si>
  <si>
    <t>29/09/2016 - 03/11/2016</t>
  </si>
  <si>
    <t>NOVEMBRE</t>
  </si>
  <si>
    <t>TIDONA COMUNICAZIONE S.R.L.</t>
  </si>
  <si>
    <t>R1 SPA</t>
  </si>
  <si>
    <t>10/11/2016 - 10/11/2016</t>
  </si>
  <si>
    <t>03/11/2016 - 03/11/2016</t>
  </si>
  <si>
    <t>DICEMBRE</t>
  </si>
  <si>
    <t>MP POLITECNICO DI MILANO</t>
  </si>
  <si>
    <t>24/10/2016 - 24/10/2016</t>
  </si>
  <si>
    <t>MANAGERS &amp; PARTNERS SPA</t>
  </si>
  <si>
    <t>01/12/2016 -30/06/2020</t>
  </si>
  <si>
    <t>CEDACRI S.P.A.</t>
  </si>
  <si>
    <t>CONVENIA</t>
  </si>
  <si>
    <t>PAGE PERSONNEL ITALIA S.P.A.</t>
  </si>
  <si>
    <t>AKITO S.R.L.</t>
  </si>
  <si>
    <t>LOOKING FOR VALUE S.R.L.</t>
  </si>
  <si>
    <t>spese consulenze professionali</t>
  </si>
  <si>
    <t>corsi di formazione</t>
  </si>
  <si>
    <t>consulenze</t>
  </si>
  <si>
    <t>14/12/2016 - 14/12/2016</t>
  </si>
  <si>
    <t>29/11/2016 - 30/11/2016</t>
  </si>
  <si>
    <t>23/11/2016 - 23/11/2016</t>
  </si>
  <si>
    <t>01/01/2017 - 30/06/2017</t>
  </si>
  <si>
    <t>STUDIO LEGALE TRIBUTARIO</t>
  </si>
  <si>
    <t>RECONTA ERNST &amp; YOUNG S.P.A.</t>
  </si>
  <si>
    <t>AVV. ZHARA BUDA</t>
  </si>
  <si>
    <t>01/06/2016 - 31/07/2016</t>
  </si>
  <si>
    <t>02/12/2016 - 31/12/2016</t>
  </si>
  <si>
    <t>01/12/2016 - 31/12/2016</t>
  </si>
  <si>
    <t>01/01/2017 - 30/04/2017</t>
  </si>
  <si>
    <t>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</si>
</sst>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6" xfId="1" applyNumberFormat="1" applyFill="1" applyBorder="1"/>
    <xf numFmtId="49" fontId="4" fillId="0" borderId="1" xfId="1" applyNumberFormat="1" applyFill="1" applyBorder="1"/>
    <xf numFmtId="49" fontId="6" fillId="0" borderId="1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0" fillId="0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Normal="100" workbookViewId="0">
      <pane ySplit="3" topLeftCell="A70" activePane="bottomLeft" state="frozen"/>
      <selection pane="bottomLeft" activeCell="A81" sqref="A81"/>
    </sheetView>
  </sheetViews>
  <sheetFormatPr defaultRowHeight="15" x14ac:dyDescent="0.25"/>
  <cols>
    <col min="1" max="1" width="40.5703125" style="2" customWidth="1"/>
    <col min="2" max="2" width="30.7109375" style="2" bestFit="1" customWidth="1"/>
    <col min="3" max="3" width="37" style="2" customWidth="1"/>
    <col min="4" max="4" width="12.85546875" style="2" customWidth="1"/>
    <col min="5" max="5" width="35.7109375" style="2" bestFit="1" customWidth="1"/>
    <col min="6" max="6" width="11.42578125" style="2" customWidth="1"/>
    <col min="7" max="7" width="12.140625" style="2" customWidth="1"/>
    <col min="8" max="8" width="10.7109375" style="2" customWidth="1"/>
    <col min="9" max="9" width="41" style="2" customWidth="1"/>
    <col min="10" max="10" width="24.42578125" style="2" customWidth="1"/>
  </cols>
  <sheetData>
    <row r="1" spans="1:15" ht="60" customHeight="1" x14ac:dyDescent="0.25">
      <c r="A1" s="36" t="s">
        <v>9</v>
      </c>
      <c r="B1" s="36"/>
      <c r="C1" s="36"/>
      <c r="D1" s="37"/>
      <c r="E1" s="36"/>
      <c r="F1" s="36"/>
      <c r="G1" s="36"/>
      <c r="H1" s="36"/>
      <c r="I1" s="36"/>
      <c r="J1" s="36"/>
      <c r="K1" s="34"/>
      <c r="L1" s="34"/>
      <c r="M1" s="34"/>
      <c r="N1" s="34"/>
      <c r="O1" s="34"/>
    </row>
    <row r="2" spans="1:15" x14ac:dyDescent="0.25">
      <c r="A2" s="35" t="s">
        <v>4</v>
      </c>
      <c r="B2" s="35" t="s">
        <v>0</v>
      </c>
      <c r="C2" s="38" t="s">
        <v>5</v>
      </c>
      <c r="D2" s="40" t="s">
        <v>6</v>
      </c>
      <c r="E2" s="39" t="s">
        <v>7</v>
      </c>
      <c r="F2" s="35" t="s">
        <v>1</v>
      </c>
      <c r="G2" s="35" t="s">
        <v>8</v>
      </c>
      <c r="H2" s="35"/>
      <c r="I2" s="35" t="s">
        <v>2</v>
      </c>
      <c r="J2" s="35" t="s">
        <v>3</v>
      </c>
      <c r="K2" s="4"/>
      <c r="L2" s="4"/>
      <c r="M2" s="4"/>
      <c r="N2" s="4"/>
      <c r="O2" s="4"/>
    </row>
    <row r="3" spans="1:15" ht="84" customHeight="1" x14ac:dyDescent="0.25">
      <c r="A3" s="35"/>
      <c r="B3" s="35"/>
      <c r="C3" s="38"/>
      <c r="D3" s="41"/>
      <c r="E3" s="39"/>
      <c r="F3" s="35"/>
      <c r="G3" s="1" t="s">
        <v>18</v>
      </c>
      <c r="H3" s="1" t="s">
        <v>17</v>
      </c>
      <c r="I3" s="35"/>
      <c r="J3" s="35"/>
      <c r="K3" s="5"/>
      <c r="L3" s="5"/>
      <c r="M3" s="5"/>
      <c r="N3" s="4"/>
      <c r="O3" s="4"/>
    </row>
    <row r="4" spans="1:15" ht="13.5" customHeight="1" x14ac:dyDescent="0.25">
      <c r="A4" s="23" t="s">
        <v>55</v>
      </c>
      <c r="B4" s="19"/>
      <c r="C4" s="20"/>
      <c r="D4" s="21"/>
      <c r="E4" s="22"/>
      <c r="F4" s="19"/>
      <c r="G4" s="19"/>
      <c r="H4" s="19"/>
      <c r="I4" s="19"/>
      <c r="J4" s="19"/>
      <c r="K4" s="5"/>
      <c r="L4" s="5"/>
      <c r="M4" s="5"/>
      <c r="N4" s="4"/>
      <c r="O4" s="4"/>
    </row>
    <row r="5" spans="1:15" ht="20.25" customHeight="1" x14ac:dyDescent="0.25">
      <c r="A5" s="6" t="s">
        <v>16</v>
      </c>
      <c r="B5" s="3" t="s">
        <v>19</v>
      </c>
      <c r="C5" s="3">
        <v>4501004142</v>
      </c>
      <c r="D5" s="7">
        <v>42381</v>
      </c>
      <c r="E5" s="3" t="s">
        <v>10</v>
      </c>
      <c r="F5" s="3"/>
      <c r="G5" s="8">
        <v>4200</v>
      </c>
      <c r="H5" s="3"/>
      <c r="I5" s="3"/>
      <c r="J5" s="32">
        <v>4620</v>
      </c>
    </row>
    <row r="6" spans="1:15" ht="58.5" customHeight="1" x14ac:dyDescent="0.25">
      <c r="A6" s="6" t="s">
        <v>20</v>
      </c>
      <c r="B6" s="9" t="s">
        <v>21</v>
      </c>
      <c r="C6" s="3">
        <v>4501004186</v>
      </c>
      <c r="D6" s="7">
        <v>42387</v>
      </c>
      <c r="E6" s="3" t="s">
        <v>11</v>
      </c>
      <c r="F6" s="3"/>
      <c r="G6" s="8">
        <v>12480</v>
      </c>
      <c r="H6" s="3"/>
      <c r="I6" s="3"/>
      <c r="J6" s="32">
        <f>10150.4+5075.2</f>
        <v>15225.599999999999</v>
      </c>
    </row>
    <row r="7" spans="1:15" ht="15.75" customHeight="1" x14ac:dyDescent="0.25">
      <c r="A7" s="6" t="s">
        <v>12</v>
      </c>
      <c r="B7" s="3" t="s">
        <v>22</v>
      </c>
      <c r="C7" s="3">
        <v>4501004192</v>
      </c>
      <c r="D7" s="7">
        <v>42388</v>
      </c>
      <c r="E7" s="3" t="s">
        <v>13</v>
      </c>
      <c r="F7" s="3"/>
      <c r="G7" s="8">
        <v>500</v>
      </c>
      <c r="H7" s="3"/>
      <c r="I7" s="3"/>
      <c r="J7" s="32" t="s">
        <v>145</v>
      </c>
    </row>
    <row r="8" spans="1:15" ht="33.75" customHeight="1" x14ac:dyDescent="0.25">
      <c r="A8" s="6" t="s">
        <v>23</v>
      </c>
      <c r="B8" s="9" t="s">
        <v>24</v>
      </c>
      <c r="C8" s="3">
        <v>4501004195</v>
      </c>
      <c r="D8" s="7">
        <v>42388</v>
      </c>
      <c r="E8" s="3" t="s">
        <v>14</v>
      </c>
      <c r="F8" s="3"/>
      <c r="G8" s="8">
        <v>1400</v>
      </c>
      <c r="H8" s="3"/>
      <c r="I8" s="3"/>
      <c r="J8" s="32">
        <v>1708</v>
      </c>
    </row>
    <row r="9" spans="1:15" ht="31.5" customHeight="1" x14ac:dyDescent="0.25">
      <c r="A9" s="6" t="s">
        <v>25</v>
      </c>
      <c r="B9" s="9" t="s">
        <v>24</v>
      </c>
      <c r="C9" s="3">
        <v>4501004204</v>
      </c>
      <c r="D9" s="7">
        <v>42391</v>
      </c>
      <c r="E9" s="3" t="s">
        <v>15</v>
      </c>
      <c r="F9" s="3"/>
      <c r="G9" s="8">
        <v>1080</v>
      </c>
      <c r="H9" s="3"/>
      <c r="I9" s="3"/>
      <c r="J9" s="32" t="s">
        <v>145</v>
      </c>
    </row>
    <row r="10" spans="1:15" ht="28.5" customHeight="1" x14ac:dyDescent="0.25">
      <c r="A10" s="6" t="s">
        <v>26</v>
      </c>
      <c r="B10" s="9" t="s">
        <v>27</v>
      </c>
      <c r="C10" s="3">
        <v>4501004217</v>
      </c>
      <c r="D10" s="7">
        <v>42394</v>
      </c>
      <c r="E10" s="3" t="s">
        <v>28</v>
      </c>
      <c r="F10" s="3"/>
      <c r="G10" s="8">
        <v>31200</v>
      </c>
      <c r="H10" s="3"/>
      <c r="I10" s="3"/>
      <c r="J10" s="32">
        <v>38064</v>
      </c>
    </row>
    <row r="11" spans="1:15" ht="31.5" customHeight="1" x14ac:dyDescent="0.25">
      <c r="A11" s="6" t="s">
        <v>29</v>
      </c>
      <c r="B11" s="9" t="s">
        <v>24</v>
      </c>
      <c r="C11" s="3">
        <v>4501004242</v>
      </c>
      <c r="D11" s="7">
        <v>42402</v>
      </c>
      <c r="E11" s="3" t="s">
        <v>31</v>
      </c>
      <c r="F11" s="3"/>
      <c r="G11" s="8">
        <v>1100</v>
      </c>
      <c r="H11" s="3"/>
      <c r="I11" s="3"/>
      <c r="J11" s="32">
        <v>1342</v>
      </c>
    </row>
    <row r="12" spans="1:15" ht="35.25" customHeight="1" x14ac:dyDescent="0.25">
      <c r="A12" s="10" t="s">
        <v>30</v>
      </c>
      <c r="B12" s="9" t="s">
        <v>24</v>
      </c>
      <c r="C12" s="3">
        <v>4501004243</v>
      </c>
      <c r="D12" s="7">
        <v>42402</v>
      </c>
      <c r="E12" s="3" t="s">
        <v>32</v>
      </c>
      <c r="F12" s="3"/>
      <c r="G12" s="8">
        <v>1200</v>
      </c>
      <c r="H12" s="3"/>
      <c r="I12" s="3"/>
      <c r="J12" s="32">
        <v>1464</v>
      </c>
    </row>
    <row r="13" spans="1:15" ht="44.25" customHeight="1" x14ac:dyDescent="0.25">
      <c r="A13" s="11" t="s">
        <v>33</v>
      </c>
      <c r="B13" s="3" t="s">
        <v>22</v>
      </c>
      <c r="C13" s="3">
        <v>4501004246</v>
      </c>
      <c r="D13" s="7">
        <v>42403</v>
      </c>
      <c r="E13" s="3" t="s">
        <v>34</v>
      </c>
      <c r="F13" s="3"/>
      <c r="G13" s="8">
        <v>1500</v>
      </c>
      <c r="H13" s="3"/>
      <c r="I13" s="3"/>
      <c r="J13" s="32">
        <v>1830</v>
      </c>
    </row>
    <row r="14" spans="1:15" ht="15.75" customHeight="1" x14ac:dyDescent="0.25">
      <c r="A14" s="10" t="s">
        <v>35</v>
      </c>
      <c r="B14" s="3" t="s">
        <v>22</v>
      </c>
      <c r="C14" s="3">
        <v>4501004247</v>
      </c>
      <c r="D14" s="7">
        <v>42403</v>
      </c>
      <c r="E14" s="3" t="s">
        <v>32</v>
      </c>
      <c r="F14" s="3"/>
      <c r="G14" s="8">
        <v>152.5</v>
      </c>
      <c r="H14" s="3"/>
      <c r="I14" s="3"/>
      <c r="J14" s="32">
        <v>152.5</v>
      </c>
    </row>
    <row r="15" spans="1:15" ht="28.5" customHeight="1" x14ac:dyDescent="0.25">
      <c r="A15" s="12" t="s">
        <v>37</v>
      </c>
      <c r="B15" s="3" t="s">
        <v>36</v>
      </c>
      <c r="C15" s="3">
        <v>4501004271</v>
      </c>
      <c r="D15" s="7">
        <v>42411</v>
      </c>
      <c r="E15" s="3" t="s">
        <v>11</v>
      </c>
      <c r="F15" s="3"/>
      <c r="G15" s="8">
        <v>7800</v>
      </c>
      <c r="H15" s="3"/>
      <c r="I15" s="3"/>
      <c r="J15" s="32">
        <v>4758</v>
      </c>
    </row>
    <row r="16" spans="1:15" ht="15.75" customHeight="1" x14ac:dyDescent="0.25">
      <c r="A16" s="6" t="s">
        <v>38</v>
      </c>
      <c r="B16" s="3" t="s">
        <v>36</v>
      </c>
      <c r="C16" s="3">
        <v>4501004297</v>
      </c>
      <c r="D16" s="7">
        <v>42423</v>
      </c>
      <c r="E16" s="3" t="s">
        <v>11</v>
      </c>
      <c r="F16" s="3"/>
      <c r="G16" s="8">
        <v>31400</v>
      </c>
      <c r="H16" s="3"/>
      <c r="I16" s="3"/>
      <c r="J16" s="32">
        <v>18239</v>
      </c>
    </row>
    <row r="17" spans="1:10" ht="28.5" customHeight="1" x14ac:dyDescent="0.25">
      <c r="A17" s="6" t="s">
        <v>26</v>
      </c>
      <c r="B17" s="9" t="s">
        <v>27</v>
      </c>
      <c r="C17" s="3">
        <v>4501004298</v>
      </c>
      <c r="D17" s="7">
        <v>42394</v>
      </c>
      <c r="E17" s="3" t="s">
        <v>28</v>
      </c>
      <c r="F17" s="3"/>
      <c r="G17" s="8">
        <v>31200</v>
      </c>
      <c r="H17" s="3"/>
      <c r="I17" s="3"/>
      <c r="J17" s="32">
        <v>0</v>
      </c>
    </row>
    <row r="18" spans="1:10" ht="15.75" customHeight="1" x14ac:dyDescent="0.25">
      <c r="A18" s="6" t="s">
        <v>39</v>
      </c>
      <c r="B18" s="3" t="s">
        <v>22</v>
      </c>
      <c r="C18" s="3">
        <v>4501004301</v>
      </c>
      <c r="D18" s="7">
        <v>42426</v>
      </c>
      <c r="E18" s="3" t="s">
        <v>41</v>
      </c>
      <c r="F18" s="3"/>
      <c r="G18" s="8">
        <v>950</v>
      </c>
      <c r="H18" s="3"/>
      <c r="I18" s="3"/>
      <c r="J18" s="32">
        <v>811.3</v>
      </c>
    </row>
    <row r="19" spans="1:10" ht="43.5" customHeight="1" x14ac:dyDescent="0.25">
      <c r="A19" s="18" t="s">
        <v>40</v>
      </c>
      <c r="B19" s="9" t="s">
        <v>42</v>
      </c>
      <c r="C19" s="3">
        <v>4501004326</v>
      </c>
      <c r="D19" s="7">
        <v>42432</v>
      </c>
      <c r="E19" s="3" t="s">
        <v>43</v>
      </c>
      <c r="F19" s="3"/>
      <c r="G19" s="8">
        <v>138000</v>
      </c>
      <c r="H19" s="3"/>
      <c r="I19" s="3"/>
      <c r="J19" s="32">
        <v>0</v>
      </c>
    </row>
    <row r="20" spans="1:10" ht="12" customHeight="1" x14ac:dyDescent="0.25">
      <c r="A20" s="25" t="s">
        <v>56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s="17" customFormat="1" ht="15.75" customHeight="1" x14ac:dyDescent="0.25">
      <c r="A21" s="13" t="s">
        <v>44</v>
      </c>
      <c r="B21" s="2" t="s">
        <v>45</v>
      </c>
      <c r="C21" s="14">
        <v>4501004434</v>
      </c>
      <c r="D21" s="15">
        <v>42472</v>
      </c>
      <c r="E21" s="14" t="s">
        <v>46</v>
      </c>
      <c r="F21" s="14"/>
      <c r="G21" s="16">
        <v>7280</v>
      </c>
      <c r="H21" s="14"/>
      <c r="I21" s="14"/>
      <c r="J21" s="33">
        <v>0</v>
      </c>
    </row>
    <row r="22" spans="1:10" s="17" customFormat="1" ht="15.75" customHeight="1" x14ac:dyDescent="0.25">
      <c r="A22" s="13" t="s">
        <v>47</v>
      </c>
      <c r="B22" s="14" t="s">
        <v>48</v>
      </c>
      <c r="C22" s="14">
        <v>4501004461</v>
      </c>
      <c r="D22" s="15">
        <v>42482</v>
      </c>
      <c r="E22" s="14" t="s">
        <v>49</v>
      </c>
      <c r="F22" s="14"/>
      <c r="G22" s="16">
        <v>5000</v>
      </c>
      <c r="H22" s="14"/>
      <c r="I22" s="14"/>
      <c r="J22" s="33">
        <v>0</v>
      </c>
    </row>
    <row r="23" spans="1:10" s="17" customFormat="1" ht="15.75" customHeight="1" x14ac:dyDescent="0.25">
      <c r="A23" s="13" t="s">
        <v>50</v>
      </c>
      <c r="B23" s="14" t="s">
        <v>45</v>
      </c>
      <c r="C23" s="14">
        <v>4501004467</v>
      </c>
      <c r="D23" s="15">
        <v>42486</v>
      </c>
      <c r="E23" s="14" t="s">
        <v>52</v>
      </c>
      <c r="F23" s="14"/>
      <c r="G23" s="16">
        <v>12016.62</v>
      </c>
      <c r="H23" s="14"/>
      <c r="I23" s="14"/>
      <c r="J23" s="33">
        <v>4048.46</v>
      </c>
    </row>
    <row r="24" spans="1:10" s="17" customFormat="1" ht="15.75" customHeight="1" x14ac:dyDescent="0.25">
      <c r="A24" s="13" t="s">
        <v>51</v>
      </c>
      <c r="B24" s="14" t="s">
        <v>54</v>
      </c>
      <c r="C24" s="14">
        <v>4501004468</v>
      </c>
      <c r="D24" s="15">
        <v>42488</v>
      </c>
      <c r="E24" s="14" t="s">
        <v>53</v>
      </c>
      <c r="F24" s="14"/>
      <c r="G24" s="16">
        <v>13000</v>
      </c>
      <c r="H24" s="14"/>
      <c r="I24" s="14"/>
      <c r="J24" s="33">
        <v>10784.8</v>
      </c>
    </row>
    <row r="25" spans="1:10" ht="12" customHeight="1" x14ac:dyDescent="0.25">
      <c r="A25" s="25" t="s">
        <v>57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25">
      <c r="A26" s="13"/>
      <c r="B26" s="3"/>
      <c r="C26" s="3"/>
      <c r="D26" s="3"/>
      <c r="E26" s="3"/>
      <c r="F26" s="3"/>
      <c r="G26" s="3"/>
      <c r="H26" s="3"/>
      <c r="I26" s="3"/>
      <c r="J26" s="3"/>
    </row>
    <row r="27" spans="1:10" ht="12" customHeight="1" x14ac:dyDescent="0.25">
      <c r="A27" s="25" t="s">
        <v>58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17" customFormat="1" ht="15.75" customHeight="1" x14ac:dyDescent="0.25">
      <c r="A28" s="13" t="s">
        <v>62</v>
      </c>
      <c r="B28" s="3" t="s">
        <v>54</v>
      </c>
      <c r="C28" s="14">
        <v>4501004591</v>
      </c>
      <c r="D28" s="15">
        <v>42522</v>
      </c>
      <c r="E28" s="14" t="s">
        <v>63</v>
      </c>
      <c r="F28" s="14"/>
      <c r="G28" s="16">
        <v>8400</v>
      </c>
      <c r="H28" s="14"/>
      <c r="I28" s="14"/>
      <c r="J28" s="14" t="s">
        <v>145</v>
      </c>
    </row>
    <row r="29" spans="1:10" s="17" customFormat="1" ht="15.75" customHeight="1" x14ac:dyDescent="0.25">
      <c r="A29" s="13" t="s">
        <v>59</v>
      </c>
      <c r="B29" s="2" t="s">
        <v>54</v>
      </c>
      <c r="C29" s="14">
        <v>4501004593</v>
      </c>
      <c r="D29" s="15">
        <v>42524</v>
      </c>
      <c r="E29" s="14" t="s">
        <v>60</v>
      </c>
      <c r="F29" s="14"/>
      <c r="G29" s="16">
        <v>72760</v>
      </c>
      <c r="H29" s="14"/>
      <c r="I29" s="14"/>
      <c r="J29" s="33">
        <v>29182.400000000001</v>
      </c>
    </row>
    <row r="30" spans="1:10" s="17" customFormat="1" ht="15.75" customHeight="1" x14ac:dyDescent="0.25">
      <c r="A30" s="13" t="s">
        <v>65</v>
      </c>
      <c r="B30" s="14" t="s">
        <v>61</v>
      </c>
      <c r="C30" s="14">
        <v>4501004595</v>
      </c>
      <c r="D30" s="15">
        <v>42527</v>
      </c>
      <c r="E30" s="14" t="s">
        <v>46</v>
      </c>
      <c r="F30" s="14"/>
      <c r="G30" s="16">
        <v>11960</v>
      </c>
      <c r="H30" s="14"/>
      <c r="I30" s="14"/>
      <c r="J30" s="33">
        <v>0</v>
      </c>
    </row>
    <row r="31" spans="1:10" s="17" customFormat="1" ht="15.75" customHeight="1" x14ac:dyDescent="0.25">
      <c r="A31" s="13" t="s">
        <v>64</v>
      </c>
      <c r="B31" s="14" t="s">
        <v>61</v>
      </c>
      <c r="C31" s="14">
        <v>4501004599</v>
      </c>
      <c r="D31" s="15">
        <v>42527</v>
      </c>
      <c r="E31" s="14" t="s">
        <v>52</v>
      </c>
      <c r="F31" s="14"/>
      <c r="G31" s="16">
        <v>897</v>
      </c>
      <c r="H31" s="14"/>
      <c r="I31" s="14"/>
      <c r="J31" s="33">
        <v>1094.3399999999999</v>
      </c>
    </row>
    <row r="32" spans="1:10" s="17" customFormat="1" ht="15.75" customHeight="1" x14ac:dyDescent="0.25">
      <c r="A32" s="13" t="s">
        <v>66</v>
      </c>
      <c r="B32" s="14" t="s">
        <v>54</v>
      </c>
      <c r="C32" s="14">
        <v>4501004606</v>
      </c>
      <c r="D32" s="15">
        <v>42530</v>
      </c>
      <c r="E32" s="14" t="s">
        <v>71</v>
      </c>
      <c r="F32" s="14"/>
      <c r="G32" s="16">
        <v>4800</v>
      </c>
      <c r="H32" s="14"/>
      <c r="I32" s="14"/>
      <c r="J32" s="33">
        <v>4800</v>
      </c>
    </row>
    <row r="33" spans="1:10" s="17" customFormat="1" ht="15.75" customHeight="1" x14ac:dyDescent="0.25">
      <c r="A33" s="13" t="s">
        <v>67</v>
      </c>
      <c r="B33" s="14" t="s">
        <v>54</v>
      </c>
      <c r="C33" s="14">
        <v>4501004614</v>
      </c>
      <c r="D33" s="15">
        <v>42534</v>
      </c>
      <c r="E33" s="14" t="s">
        <v>75</v>
      </c>
      <c r="F33" s="14"/>
      <c r="G33" s="16">
        <v>16600</v>
      </c>
      <c r="H33" s="14"/>
      <c r="I33" s="14"/>
      <c r="J33" s="33">
        <v>20252</v>
      </c>
    </row>
    <row r="34" spans="1:10" s="17" customFormat="1" ht="15.75" customHeight="1" x14ac:dyDescent="0.25">
      <c r="A34" s="13" t="s">
        <v>68</v>
      </c>
      <c r="B34" s="14" t="s">
        <v>54</v>
      </c>
      <c r="C34" s="14">
        <v>4501004630</v>
      </c>
      <c r="D34" s="15">
        <v>42541</v>
      </c>
      <c r="E34" s="14" t="s">
        <v>60</v>
      </c>
      <c r="F34" s="14"/>
      <c r="G34" s="16">
        <v>24920</v>
      </c>
      <c r="H34" s="14"/>
      <c r="I34" s="14"/>
      <c r="J34" s="33">
        <f>735/9</f>
        <v>81.666666666666671</v>
      </c>
    </row>
    <row r="35" spans="1:10" s="17" customFormat="1" ht="15.75" customHeight="1" x14ac:dyDescent="0.25">
      <c r="A35" s="13" t="s">
        <v>69</v>
      </c>
      <c r="B35" s="14" t="s">
        <v>54</v>
      </c>
      <c r="C35" s="14">
        <v>4501004639</v>
      </c>
      <c r="D35" s="15">
        <v>42543</v>
      </c>
      <c r="E35" s="14" t="s">
        <v>72</v>
      </c>
      <c r="F35" s="14"/>
      <c r="G35" s="16">
        <v>7500</v>
      </c>
      <c r="H35" s="14"/>
      <c r="I35" s="14"/>
      <c r="J35" s="33">
        <v>0</v>
      </c>
    </row>
    <row r="36" spans="1:10" s="17" customFormat="1" ht="15.75" customHeight="1" x14ac:dyDescent="0.25">
      <c r="A36" s="13" t="s">
        <v>68</v>
      </c>
      <c r="B36" s="14" t="s">
        <v>54</v>
      </c>
      <c r="C36" s="14">
        <v>4501004640</v>
      </c>
      <c r="D36" s="15">
        <v>42543</v>
      </c>
      <c r="E36" s="14" t="s">
        <v>73</v>
      </c>
      <c r="F36" s="14"/>
      <c r="G36" s="16">
        <v>20800</v>
      </c>
      <c r="H36" s="14"/>
      <c r="I36" s="14"/>
      <c r="J36" s="33">
        <v>25376</v>
      </c>
    </row>
    <row r="37" spans="1:10" s="17" customFormat="1" ht="15.75" customHeight="1" x14ac:dyDescent="0.25">
      <c r="A37" s="13" t="s">
        <v>70</v>
      </c>
      <c r="B37" s="14" t="s">
        <v>54</v>
      </c>
      <c r="C37" s="14">
        <v>4501004647</v>
      </c>
      <c r="D37" s="15">
        <v>42544</v>
      </c>
      <c r="E37" s="14" t="s">
        <v>74</v>
      </c>
      <c r="F37" s="14"/>
      <c r="G37" s="16">
        <v>100000</v>
      </c>
      <c r="H37" s="14"/>
      <c r="I37" s="14"/>
      <c r="J37" s="33">
        <f>42700+36600</f>
        <v>79300</v>
      </c>
    </row>
    <row r="38" spans="1:10" ht="12" customHeight="1" x14ac:dyDescent="0.25">
      <c r="A38" s="25" t="s">
        <v>76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s="17" customFormat="1" ht="15.75" customHeight="1" x14ac:dyDescent="0.25">
      <c r="A39" s="13" t="s">
        <v>88</v>
      </c>
      <c r="B39" s="3" t="s">
        <v>77</v>
      </c>
      <c r="C39" s="14">
        <v>4501004652</v>
      </c>
      <c r="D39" s="15">
        <v>42552</v>
      </c>
      <c r="E39" s="14" t="s">
        <v>78</v>
      </c>
      <c r="F39" s="14"/>
      <c r="G39" s="16">
        <v>54166.66</v>
      </c>
      <c r="H39" s="14"/>
      <c r="I39" s="14"/>
      <c r="J39" s="33">
        <v>42293.32</v>
      </c>
    </row>
    <row r="40" spans="1:10" s="17" customFormat="1" ht="15.75" customHeight="1" x14ac:dyDescent="0.25">
      <c r="A40" s="13" t="s">
        <v>89</v>
      </c>
      <c r="B40" s="2" t="s">
        <v>61</v>
      </c>
      <c r="C40" s="14">
        <v>4501004670</v>
      </c>
      <c r="D40" s="15">
        <v>42558</v>
      </c>
      <c r="E40" s="14" t="s">
        <v>80</v>
      </c>
      <c r="F40" s="14"/>
      <c r="G40" s="16">
        <v>7078</v>
      </c>
      <c r="H40" s="14"/>
      <c r="I40" s="14"/>
      <c r="J40" s="33">
        <v>2539.5</v>
      </c>
    </row>
    <row r="41" spans="1:10" s="17" customFormat="1" ht="15.75" customHeight="1" x14ac:dyDescent="0.25">
      <c r="A41" s="13" t="s">
        <v>90</v>
      </c>
      <c r="B41" s="14" t="s">
        <v>77</v>
      </c>
      <c r="C41" s="14">
        <v>4501004673</v>
      </c>
      <c r="D41" s="15">
        <v>42559</v>
      </c>
      <c r="E41" s="14" t="s">
        <v>81</v>
      </c>
      <c r="F41" s="14"/>
      <c r="G41" s="16">
        <v>20800</v>
      </c>
      <c r="H41" s="14"/>
      <c r="I41" s="14"/>
      <c r="J41" s="33">
        <v>8881.6</v>
      </c>
    </row>
    <row r="42" spans="1:10" s="17" customFormat="1" ht="15.75" customHeight="1" x14ac:dyDescent="0.25">
      <c r="A42" s="13" t="s">
        <v>82</v>
      </c>
      <c r="B42" s="14" t="s">
        <v>83</v>
      </c>
      <c r="C42" s="14">
        <v>4501004685</v>
      </c>
      <c r="D42" s="15">
        <v>42563</v>
      </c>
      <c r="E42" s="14" t="s">
        <v>84</v>
      </c>
      <c r="F42" s="14"/>
      <c r="G42" s="16">
        <v>33000</v>
      </c>
      <c r="H42" s="14"/>
      <c r="I42" s="14"/>
      <c r="J42" s="33">
        <f>6954+6635.58</f>
        <v>13589.58</v>
      </c>
    </row>
    <row r="43" spans="1:10" s="17" customFormat="1" ht="15.75" customHeight="1" x14ac:dyDescent="0.25">
      <c r="A43" s="13" t="s">
        <v>91</v>
      </c>
      <c r="B43" s="14" t="s">
        <v>61</v>
      </c>
      <c r="C43" s="14">
        <v>4501004693</v>
      </c>
      <c r="D43" s="15">
        <v>42564</v>
      </c>
      <c r="E43" s="14" t="s">
        <v>80</v>
      </c>
      <c r="F43" s="14"/>
      <c r="G43" s="16">
        <v>240</v>
      </c>
      <c r="H43" s="14"/>
      <c r="I43" s="14"/>
      <c r="J43" s="33">
        <v>292.8</v>
      </c>
    </row>
    <row r="44" spans="1:10" s="17" customFormat="1" ht="15.75" customHeight="1" x14ac:dyDescent="0.25">
      <c r="A44" s="13" t="s">
        <v>92</v>
      </c>
      <c r="B44" s="14" t="s">
        <v>83</v>
      </c>
      <c r="C44" s="14">
        <v>4501004695</v>
      </c>
      <c r="D44" s="15">
        <v>42564</v>
      </c>
      <c r="E44" s="14" t="s">
        <v>85</v>
      </c>
      <c r="F44" s="14"/>
      <c r="G44" s="16">
        <v>68904</v>
      </c>
      <c r="H44" s="14"/>
      <c r="I44" s="14"/>
      <c r="J44" s="33">
        <f>14225.2+11315.5+14264</f>
        <v>39804.699999999997</v>
      </c>
    </row>
    <row r="45" spans="1:10" s="17" customFormat="1" ht="15.75" customHeight="1" x14ac:dyDescent="0.25">
      <c r="A45" s="13" t="s">
        <v>91</v>
      </c>
      <c r="B45" s="14" t="s">
        <v>61</v>
      </c>
      <c r="C45" s="14">
        <v>4501004697</v>
      </c>
      <c r="D45" s="15">
        <v>42564</v>
      </c>
      <c r="E45" s="14" t="s">
        <v>85</v>
      </c>
      <c r="F45" s="14"/>
      <c r="G45" s="16">
        <v>470.59</v>
      </c>
      <c r="H45" s="14"/>
      <c r="I45" s="14"/>
      <c r="J45" s="33">
        <v>574.12</v>
      </c>
    </row>
    <row r="46" spans="1:10" s="17" customFormat="1" ht="15.75" customHeight="1" x14ac:dyDescent="0.25">
      <c r="A46" s="13" t="s">
        <v>86</v>
      </c>
      <c r="B46" s="14" t="s">
        <v>83</v>
      </c>
      <c r="C46" s="14">
        <v>4501004700</v>
      </c>
      <c r="D46" s="15">
        <v>42564</v>
      </c>
      <c r="E46" s="14" t="s">
        <v>87</v>
      </c>
      <c r="F46" s="14"/>
      <c r="G46" s="16">
        <v>57500.82</v>
      </c>
      <c r="H46" s="14"/>
      <c r="I46" s="14"/>
      <c r="J46" s="33">
        <v>70150</v>
      </c>
    </row>
    <row r="47" spans="1:10" s="17" customFormat="1" ht="15.75" customHeight="1" x14ac:dyDescent="0.25">
      <c r="A47" s="13" t="s">
        <v>93</v>
      </c>
      <c r="B47" s="14" t="s">
        <v>61</v>
      </c>
      <c r="C47" s="14">
        <v>4501004710</v>
      </c>
      <c r="D47" s="15">
        <v>42577</v>
      </c>
      <c r="E47" s="14" t="s">
        <v>79</v>
      </c>
      <c r="F47" s="14"/>
      <c r="G47" s="16">
        <v>1849.82</v>
      </c>
      <c r="H47" s="14"/>
      <c r="I47" s="14"/>
      <c r="J47" s="33">
        <v>0</v>
      </c>
    </row>
    <row r="48" spans="1:10" s="17" customFormat="1" ht="15.75" customHeight="1" x14ac:dyDescent="0.25">
      <c r="A48" s="13" t="s">
        <v>91</v>
      </c>
      <c r="B48" s="14" t="s">
        <v>77</v>
      </c>
      <c r="C48" s="14">
        <v>4501004711</v>
      </c>
      <c r="D48" s="15">
        <v>42577</v>
      </c>
      <c r="E48" s="14" t="s">
        <v>85</v>
      </c>
      <c r="F48" s="14"/>
      <c r="G48" s="16">
        <v>328</v>
      </c>
      <c r="H48" s="14"/>
      <c r="I48" s="14"/>
      <c r="J48" s="33">
        <v>372</v>
      </c>
    </row>
    <row r="49" spans="1:10" ht="12" customHeight="1" x14ac:dyDescent="0.25">
      <c r="A49" s="25" t="s">
        <v>94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s="17" customFormat="1" ht="15.75" customHeight="1" x14ac:dyDescent="0.25">
      <c r="A50" s="13" t="s">
        <v>95</v>
      </c>
      <c r="B50" s="14" t="s">
        <v>83</v>
      </c>
      <c r="C50" s="14">
        <v>4501004722</v>
      </c>
      <c r="D50" s="15">
        <v>42585</v>
      </c>
      <c r="E50" s="14" t="s">
        <v>96</v>
      </c>
      <c r="F50" s="14"/>
      <c r="G50" s="16">
        <v>15000</v>
      </c>
      <c r="H50" s="14"/>
      <c r="I50" s="14"/>
      <c r="J50" s="33">
        <v>18300</v>
      </c>
    </row>
    <row r="51" spans="1:10" s="17" customFormat="1" ht="15.75" customHeight="1" x14ac:dyDescent="0.25">
      <c r="A51" s="13" t="s">
        <v>98</v>
      </c>
      <c r="B51" s="14" t="s">
        <v>83</v>
      </c>
      <c r="C51" s="14">
        <v>4501004723</v>
      </c>
      <c r="D51" s="15">
        <v>42586</v>
      </c>
      <c r="E51" s="14" t="s">
        <v>97</v>
      </c>
      <c r="F51" s="14"/>
      <c r="G51" s="16">
        <v>20000</v>
      </c>
      <c r="H51" s="14"/>
      <c r="I51" s="14"/>
      <c r="J51" s="33">
        <v>24400</v>
      </c>
    </row>
    <row r="52" spans="1:10" ht="12" customHeight="1" x14ac:dyDescent="0.25">
      <c r="A52" s="25" t="s">
        <v>99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s="17" customFormat="1" ht="15.75" customHeight="1" x14ac:dyDescent="0.25">
      <c r="A53" s="13" t="s">
        <v>100</v>
      </c>
      <c r="B53" s="14" t="s">
        <v>83</v>
      </c>
      <c r="C53" s="14">
        <v>4501004747</v>
      </c>
      <c r="D53" s="15">
        <v>42622</v>
      </c>
      <c r="E53" s="14" t="s">
        <v>102</v>
      </c>
      <c r="F53" s="14"/>
      <c r="G53" s="16">
        <v>6500</v>
      </c>
      <c r="H53" s="14"/>
      <c r="I53" s="14"/>
      <c r="J53" s="33">
        <v>3600.6</v>
      </c>
    </row>
    <row r="54" spans="1:10" s="17" customFormat="1" ht="15.75" customHeight="1" x14ac:dyDescent="0.25">
      <c r="A54" s="13" t="s">
        <v>95</v>
      </c>
      <c r="B54" s="14" t="s">
        <v>83</v>
      </c>
      <c r="C54" s="14">
        <v>4501004748</v>
      </c>
      <c r="D54" s="15">
        <v>42625</v>
      </c>
      <c r="E54" s="14" t="s">
        <v>11</v>
      </c>
      <c r="F54" s="14"/>
      <c r="G54" s="16">
        <v>6560</v>
      </c>
      <c r="H54" s="14"/>
      <c r="I54" s="14"/>
      <c r="J54" s="33">
        <f>1997.14+3993.06</f>
        <v>5990.2</v>
      </c>
    </row>
    <row r="55" spans="1:10" s="17" customFormat="1" ht="15.75" customHeight="1" x14ac:dyDescent="0.25">
      <c r="A55" s="13" t="s">
        <v>101</v>
      </c>
      <c r="B55" s="14" t="s">
        <v>83</v>
      </c>
      <c r="C55" s="14">
        <v>4501004779</v>
      </c>
      <c r="D55" s="15">
        <v>42633</v>
      </c>
      <c r="E55" s="14" t="s">
        <v>103</v>
      </c>
      <c r="F55" s="14"/>
      <c r="G55" s="16">
        <v>12480</v>
      </c>
      <c r="H55" s="14"/>
      <c r="I55" s="14"/>
      <c r="J55" s="33">
        <v>0</v>
      </c>
    </row>
    <row r="56" spans="1:10" s="17" customFormat="1" ht="15.75" customHeight="1" x14ac:dyDescent="0.25">
      <c r="A56" s="13" t="s">
        <v>39</v>
      </c>
      <c r="B56" s="3" t="s">
        <v>22</v>
      </c>
      <c r="C56" s="14">
        <v>4501004791</v>
      </c>
      <c r="D56" s="15">
        <v>42640</v>
      </c>
      <c r="E56" s="14" t="s">
        <v>104</v>
      </c>
      <c r="F56" s="14"/>
      <c r="G56" s="16">
        <v>3500</v>
      </c>
      <c r="H56" s="14"/>
      <c r="I56" s="14"/>
      <c r="J56" s="33">
        <v>4270</v>
      </c>
    </row>
    <row r="57" spans="1:10" ht="12" customHeight="1" x14ac:dyDescent="0.25">
      <c r="A57" s="25" t="s">
        <v>105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s="17" customFormat="1" ht="15.75" customHeight="1" x14ac:dyDescent="0.25">
      <c r="A58" s="26" t="s">
        <v>106</v>
      </c>
      <c r="B58" s="14" t="s">
        <v>77</v>
      </c>
      <c r="C58" s="14">
        <v>4501004802</v>
      </c>
      <c r="D58" s="15">
        <v>42646</v>
      </c>
      <c r="E58" s="14" t="s">
        <v>111</v>
      </c>
      <c r="F58" s="14"/>
      <c r="G58" s="16">
        <v>10192</v>
      </c>
      <c r="H58" s="14"/>
      <c r="I58" s="14"/>
      <c r="J58" s="33">
        <v>12434.24</v>
      </c>
    </row>
    <row r="59" spans="1:10" s="17" customFormat="1" ht="15.75" customHeight="1" x14ac:dyDescent="0.25">
      <c r="A59" s="27" t="s">
        <v>110</v>
      </c>
      <c r="B59" s="14" t="s">
        <v>83</v>
      </c>
      <c r="C59" s="14">
        <v>4501004813</v>
      </c>
      <c r="D59" s="15">
        <v>42649</v>
      </c>
      <c r="E59" s="14" t="s">
        <v>112</v>
      </c>
      <c r="F59" s="14"/>
      <c r="G59" s="16">
        <v>550</v>
      </c>
      <c r="H59" s="14"/>
      <c r="I59" s="14"/>
      <c r="J59" s="33">
        <v>0</v>
      </c>
    </row>
    <row r="60" spans="1:10" s="17" customFormat="1" ht="15.75" customHeight="1" x14ac:dyDescent="0.25">
      <c r="A60" s="27" t="s">
        <v>107</v>
      </c>
      <c r="B60" s="14" t="s">
        <v>77</v>
      </c>
      <c r="C60" s="14">
        <v>4501004831</v>
      </c>
      <c r="D60" s="15">
        <v>42656</v>
      </c>
      <c r="E60" s="14" t="s">
        <v>113</v>
      </c>
      <c r="F60" s="14"/>
      <c r="G60" s="16">
        <v>15600</v>
      </c>
      <c r="H60" s="14"/>
      <c r="I60" s="14"/>
      <c r="J60" s="33">
        <f>7800+7800</f>
        <v>15600</v>
      </c>
    </row>
    <row r="61" spans="1:10" s="17" customFormat="1" ht="15.75" customHeight="1" x14ac:dyDescent="0.25">
      <c r="A61" s="27" t="s">
        <v>108</v>
      </c>
      <c r="B61" s="14" t="s">
        <v>22</v>
      </c>
      <c r="C61" s="14">
        <v>4501004845</v>
      </c>
      <c r="D61" s="15">
        <v>42663</v>
      </c>
      <c r="E61" s="14" t="s">
        <v>114</v>
      </c>
      <c r="F61" s="14"/>
      <c r="G61" s="16">
        <v>770</v>
      </c>
      <c r="H61" s="14"/>
      <c r="I61" s="14"/>
      <c r="J61" s="33">
        <v>939.4</v>
      </c>
    </row>
    <row r="62" spans="1:10" s="17" customFormat="1" ht="15.75" customHeight="1" x14ac:dyDescent="0.25">
      <c r="A62" s="13" t="s">
        <v>109</v>
      </c>
      <c r="B62" s="14" t="s">
        <v>83</v>
      </c>
      <c r="C62" s="14">
        <v>4501004863</v>
      </c>
      <c r="D62" s="15">
        <v>42668</v>
      </c>
      <c r="E62" s="14" t="s">
        <v>115</v>
      </c>
      <c r="F62" s="14"/>
      <c r="G62" s="16">
        <v>20000</v>
      </c>
      <c r="H62" s="14"/>
      <c r="I62" s="14"/>
      <c r="J62" s="33">
        <v>12200</v>
      </c>
    </row>
    <row r="63" spans="1:10" ht="12" customHeight="1" x14ac:dyDescent="0.25">
      <c r="A63" s="25" t="s">
        <v>116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 s="17" customFormat="1" ht="15.75" customHeight="1" x14ac:dyDescent="0.25">
      <c r="A64" s="29" t="s">
        <v>117</v>
      </c>
      <c r="B64" s="14" t="s">
        <v>22</v>
      </c>
      <c r="C64" s="14">
        <v>4501004881</v>
      </c>
      <c r="D64" s="15">
        <v>42676</v>
      </c>
      <c r="E64" s="14" t="s">
        <v>119</v>
      </c>
      <c r="F64" s="14"/>
      <c r="G64" s="16">
        <v>1300</v>
      </c>
      <c r="H64" s="14"/>
      <c r="I64" s="14"/>
      <c r="J64" s="33">
        <v>1586</v>
      </c>
    </row>
    <row r="65" spans="1:10" s="17" customFormat="1" ht="15.75" customHeight="1" x14ac:dyDescent="0.25">
      <c r="A65" s="28" t="s">
        <v>118</v>
      </c>
      <c r="B65" s="14" t="s">
        <v>83</v>
      </c>
      <c r="C65" s="14">
        <v>4501004886</v>
      </c>
      <c r="D65" s="15">
        <v>42683</v>
      </c>
      <c r="E65" s="14" t="s">
        <v>120</v>
      </c>
      <c r="F65" s="14"/>
      <c r="G65" s="16">
        <v>600</v>
      </c>
      <c r="H65" s="14"/>
      <c r="I65" s="14"/>
      <c r="J65" s="33">
        <v>0</v>
      </c>
    </row>
    <row r="66" spans="1:10" s="17" customFormat="1" ht="15.75" customHeight="1" x14ac:dyDescent="0.25">
      <c r="A66" s="27"/>
      <c r="B66" s="14"/>
      <c r="C66" s="14"/>
      <c r="D66" s="15"/>
      <c r="E66" s="14"/>
      <c r="F66" s="14"/>
      <c r="G66" s="16"/>
      <c r="H66" s="14"/>
      <c r="I66" s="14"/>
      <c r="J66" s="33"/>
    </row>
    <row r="67" spans="1:10" s="17" customFormat="1" ht="15.75" customHeight="1" x14ac:dyDescent="0.25">
      <c r="A67" s="27"/>
      <c r="B67" s="14"/>
      <c r="C67" s="14"/>
      <c r="D67" s="15"/>
      <c r="E67" s="14"/>
      <c r="F67" s="14"/>
      <c r="G67" s="16"/>
      <c r="H67" s="14"/>
      <c r="I67" s="14"/>
      <c r="J67" s="33"/>
    </row>
    <row r="68" spans="1:10" s="17" customFormat="1" ht="15.75" customHeight="1" x14ac:dyDescent="0.25">
      <c r="A68" s="13"/>
      <c r="B68" s="14"/>
      <c r="C68" s="14"/>
      <c r="D68" s="15"/>
      <c r="E68" s="14"/>
      <c r="F68" s="14"/>
      <c r="G68" s="16"/>
      <c r="H68" s="14"/>
      <c r="I68" s="14"/>
      <c r="J68" s="33"/>
    </row>
    <row r="69" spans="1:10" ht="12" customHeight="1" x14ac:dyDescent="0.25">
      <c r="A69" s="25" t="s">
        <v>121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10" s="17" customFormat="1" ht="15.75" customHeight="1" x14ac:dyDescent="0.25">
      <c r="A70" s="30" t="s">
        <v>122</v>
      </c>
      <c r="B70" s="14" t="s">
        <v>22</v>
      </c>
      <c r="C70" s="14">
        <v>4501004946</v>
      </c>
      <c r="D70" s="15">
        <v>42705</v>
      </c>
      <c r="E70" s="14" t="s">
        <v>123</v>
      </c>
      <c r="F70" s="14"/>
      <c r="G70" s="16">
        <v>190</v>
      </c>
      <c r="H70" s="14"/>
      <c r="I70" s="14"/>
      <c r="J70" s="33">
        <v>231.8</v>
      </c>
    </row>
    <row r="71" spans="1:10" s="17" customFormat="1" ht="15.75" customHeight="1" x14ac:dyDescent="0.25">
      <c r="A71" s="31" t="s">
        <v>124</v>
      </c>
      <c r="B71" s="14" t="s">
        <v>131</v>
      </c>
      <c r="C71" s="14">
        <v>4501004979</v>
      </c>
      <c r="D71" s="15">
        <v>42716</v>
      </c>
      <c r="E71" s="14" t="s">
        <v>125</v>
      </c>
      <c r="F71" s="14"/>
      <c r="G71" s="16">
        <v>5200</v>
      </c>
      <c r="H71" s="14"/>
      <c r="I71" s="14"/>
      <c r="J71" s="33">
        <v>0</v>
      </c>
    </row>
    <row r="72" spans="1:10" s="17" customFormat="1" ht="15.75" customHeight="1" x14ac:dyDescent="0.25">
      <c r="A72" s="31" t="s">
        <v>126</v>
      </c>
      <c r="B72" s="14" t="s">
        <v>131</v>
      </c>
      <c r="C72" s="14">
        <v>4501004988</v>
      </c>
      <c r="D72" s="15">
        <v>42720</v>
      </c>
      <c r="E72" s="14" t="s">
        <v>134</v>
      </c>
      <c r="F72" s="14"/>
      <c r="G72" s="16">
        <v>1300</v>
      </c>
      <c r="H72" s="14"/>
      <c r="I72" s="14"/>
      <c r="J72" s="33">
        <v>0</v>
      </c>
    </row>
    <row r="73" spans="1:10" s="17" customFormat="1" ht="15.75" customHeight="1" x14ac:dyDescent="0.25">
      <c r="A73" s="31" t="s">
        <v>127</v>
      </c>
      <c r="B73" s="14" t="s">
        <v>132</v>
      </c>
      <c r="C73" s="14">
        <v>4501004990</v>
      </c>
      <c r="D73" s="15">
        <v>42723</v>
      </c>
      <c r="E73" s="14" t="s">
        <v>135</v>
      </c>
      <c r="F73" s="14"/>
      <c r="G73" s="16">
        <v>1920</v>
      </c>
      <c r="H73" s="14"/>
      <c r="I73" s="14"/>
      <c r="J73" s="33">
        <v>0</v>
      </c>
    </row>
    <row r="74" spans="1:10" s="17" customFormat="1" ht="15.75" customHeight="1" x14ac:dyDescent="0.25">
      <c r="A74" s="31" t="s">
        <v>128</v>
      </c>
      <c r="B74" s="14" t="s">
        <v>133</v>
      </c>
      <c r="C74" s="14">
        <v>4501004993</v>
      </c>
      <c r="D74" s="15">
        <v>42723</v>
      </c>
      <c r="E74" s="14" t="s">
        <v>136</v>
      </c>
      <c r="F74" s="14"/>
      <c r="G74" s="16">
        <v>12550</v>
      </c>
      <c r="H74" s="14"/>
      <c r="I74" s="14"/>
      <c r="J74" s="33">
        <v>0</v>
      </c>
    </row>
    <row r="75" spans="1:10" s="17" customFormat="1" ht="15.75" customHeight="1" x14ac:dyDescent="0.25">
      <c r="A75" s="31" t="s">
        <v>129</v>
      </c>
      <c r="B75" s="14" t="s">
        <v>131</v>
      </c>
      <c r="C75" s="14">
        <v>4501005008</v>
      </c>
      <c r="D75" s="15">
        <v>42731</v>
      </c>
      <c r="E75" s="14" t="s">
        <v>134</v>
      </c>
      <c r="F75" s="14"/>
      <c r="G75" s="16">
        <v>1662.3</v>
      </c>
      <c r="H75" s="14"/>
      <c r="I75" s="14"/>
      <c r="J75" s="33">
        <v>0</v>
      </c>
    </row>
    <row r="76" spans="1:10" s="17" customFormat="1" ht="15.75" customHeight="1" x14ac:dyDescent="0.25">
      <c r="A76" s="30" t="s">
        <v>130</v>
      </c>
      <c r="B76" s="14" t="s">
        <v>131</v>
      </c>
      <c r="C76" s="14">
        <v>4501005010</v>
      </c>
      <c r="D76" s="15">
        <v>42731</v>
      </c>
      <c r="E76" s="14" t="s">
        <v>137</v>
      </c>
      <c r="F76" s="14"/>
      <c r="G76" s="16">
        <v>74400</v>
      </c>
      <c r="H76" s="14"/>
      <c r="I76" s="14"/>
      <c r="J76" s="33">
        <v>0</v>
      </c>
    </row>
    <row r="77" spans="1:10" s="17" customFormat="1" ht="15.75" customHeight="1" x14ac:dyDescent="0.25">
      <c r="A77" s="30" t="s">
        <v>140</v>
      </c>
      <c r="B77" s="14" t="s">
        <v>133</v>
      </c>
      <c r="C77" s="14">
        <v>4501005013</v>
      </c>
      <c r="D77" s="15">
        <v>42732</v>
      </c>
      <c r="E77" s="14" t="s">
        <v>141</v>
      </c>
      <c r="F77" s="14"/>
      <c r="G77" s="16">
        <v>2080</v>
      </c>
      <c r="H77" s="14"/>
      <c r="I77" s="14"/>
      <c r="J77" s="33">
        <v>2537.6</v>
      </c>
    </row>
    <row r="78" spans="1:10" s="17" customFormat="1" ht="15.75" customHeight="1" x14ac:dyDescent="0.25">
      <c r="A78" s="30" t="s">
        <v>101</v>
      </c>
      <c r="B78" s="14" t="s">
        <v>133</v>
      </c>
      <c r="C78" s="14">
        <v>4501005014</v>
      </c>
      <c r="D78" s="15">
        <v>42732</v>
      </c>
      <c r="E78" s="14" t="s">
        <v>142</v>
      </c>
      <c r="F78" s="14"/>
      <c r="G78" s="16">
        <v>5200</v>
      </c>
      <c r="H78" s="14"/>
      <c r="I78" s="14"/>
      <c r="J78" s="33">
        <v>0</v>
      </c>
    </row>
    <row r="79" spans="1:10" s="17" customFormat="1" ht="15.75" customHeight="1" x14ac:dyDescent="0.25">
      <c r="A79" s="30" t="s">
        <v>138</v>
      </c>
      <c r="B79" s="14" t="s">
        <v>131</v>
      </c>
      <c r="C79" s="14">
        <v>4501005017</v>
      </c>
      <c r="D79" s="15">
        <v>42732</v>
      </c>
      <c r="E79" s="14" t="s">
        <v>143</v>
      </c>
      <c r="F79" s="14"/>
      <c r="G79" s="16">
        <v>982.8</v>
      </c>
      <c r="H79" s="14"/>
      <c r="I79" s="14"/>
      <c r="J79" s="33">
        <v>0</v>
      </c>
    </row>
    <row r="80" spans="1:10" s="17" customFormat="1" ht="15.75" customHeight="1" x14ac:dyDescent="0.25">
      <c r="A80" s="30" t="s">
        <v>139</v>
      </c>
      <c r="B80" s="14" t="s">
        <v>131</v>
      </c>
      <c r="C80" s="14">
        <v>4501005020</v>
      </c>
      <c r="D80" s="15">
        <v>42733</v>
      </c>
      <c r="E80" s="14" t="s">
        <v>144</v>
      </c>
      <c r="F80" s="14"/>
      <c r="G80" s="16">
        <v>29945</v>
      </c>
      <c r="H80" s="14"/>
      <c r="I80" s="14"/>
      <c r="J80" s="33">
        <v>0</v>
      </c>
    </row>
    <row r="81" spans="1:10" s="17" customFormat="1" ht="15.75" customHeight="1" x14ac:dyDescent="0.25">
      <c r="A81" s="13"/>
      <c r="B81" s="14"/>
      <c r="C81" s="14"/>
      <c r="D81" s="15"/>
      <c r="E81" s="14"/>
      <c r="F81" s="14"/>
      <c r="G81" s="16"/>
      <c r="H81" s="14"/>
      <c r="I81" s="14"/>
      <c r="J81" s="33"/>
    </row>
  </sheetData>
  <mergeCells count="11">
    <mergeCell ref="K1:O1"/>
    <mergeCell ref="I2:I3"/>
    <mergeCell ref="J2:J3"/>
    <mergeCell ref="A1:J1"/>
    <mergeCell ref="A2:A3"/>
    <mergeCell ref="B2:B3"/>
    <mergeCell ref="C2:C3"/>
    <mergeCell ref="E2:E3"/>
    <mergeCell ref="F2:F3"/>
    <mergeCell ref="G2:H2"/>
    <mergeCell ref="D2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>Istituto per il Credito Sportivo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testvdi</dc:creator>
  <cp:lastModifiedBy>testvdi</cp:lastModifiedBy>
  <cp:lastPrinted>2016-07-13T08:37:46Z</cp:lastPrinted>
  <dcterms:created xsi:type="dcterms:W3CDTF">2016-02-18T09:54:39Z</dcterms:created>
  <dcterms:modified xsi:type="dcterms:W3CDTF">2018-03-28T12:20:05Z</dcterms:modified>
</cp:coreProperties>
</file>